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30" windowWidth="20835" windowHeight="9450"/>
  </bookViews>
  <sheets>
    <sheet name="Obrazac 2. Zbirni" sheetId="1" r:id="rId1"/>
    <sheet name="Obrazac 2. SUD" sheetId="2" r:id="rId2"/>
    <sheet name="Obrazac 2. IPA-2012" sheetId="3" r:id="rId3"/>
    <sheet name="Obrazac 2.TEKUĆA REZERVA)" sheetId="5" r:id="rId4"/>
    <sheet name="donacija." sheetId="7" r:id="rId5"/>
    <sheet name="obr obraz 4-1" sheetId="6" r:id="rId6"/>
    <sheet name="obrazac 2 osce" sheetId="4" r:id="rId7"/>
  </sheets>
  <calcPr calcId="145621"/>
</workbook>
</file>

<file path=xl/calcChain.xml><?xml version="1.0" encoding="utf-8"?>
<calcChain xmlns="http://schemas.openxmlformats.org/spreadsheetml/2006/main">
  <c r="H38" i="4" l="1"/>
  <c r="H57" i="4"/>
  <c r="H56" i="4" s="1"/>
  <c r="H72" i="4"/>
  <c r="H78" i="4"/>
  <c r="H88" i="4"/>
  <c r="H101" i="4"/>
  <c r="H108" i="4"/>
  <c r="H112" i="4"/>
  <c r="H122" i="4"/>
  <c r="H129" i="4"/>
  <c r="H162" i="4"/>
  <c r="H172" i="4"/>
  <c r="H177" i="4"/>
  <c r="H176" i="4" s="1"/>
  <c r="H180" i="4"/>
  <c r="D20" i="4"/>
  <c r="E20" i="4"/>
  <c r="E19" i="4" s="1"/>
  <c r="G20" i="4"/>
  <c r="G19" i="4" s="1"/>
  <c r="H20" i="4"/>
  <c r="H19" i="4" s="1"/>
  <c r="H18" i="4" s="1"/>
  <c r="F21" i="4"/>
  <c r="I21" i="4" s="1"/>
  <c r="J21" i="4"/>
  <c r="F22" i="4"/>
  <c r="I22" i="4"/>
  <c r="J22" i="4"/>
  <c r="F23" i="4"/>
  <c r="I23" i="4" s="1"/>
  <c r="J23" i="4"/>
  <c r="F24" i="4"/>
  <c r="I24" i="4"/>
  <c r="J24" i="4"/>
  <c r="F25" i="4"/>
  <c r="I25" i="4" s="1"/>
  <c r="J25" i="4"/>
  <c r="F26" i="4"/>
  <c r="I26" i="4"/>
  <c r="J26" i="4"/>
  <c r="F27" i="4"/>
  <c r="I27" i="4" s="1"/>
  <c r="J27" i="4"/>
  <c r="F28" i="4"/>
  <c r="I28" i="4"/>
  <c r="J28" i="4"/>
  <c r="F29" i="4"/>
  <c r="I29" i="4" s="1"/>
  <c r="J29" i="4"/>
  <c r="F30" i="4"/>
  <c r="I30" i="4"/>
  <c r="J30" i="4"/>
  <c r="F31" i="4"/>
  <c r="I31" i="4" s="1"/>
  <c r="J31" i="4"/>
  <c r="F32" i="4"/>
  <c r="I32" i="4"/>
  <c r="J32" i="4"/>
  <c r="F33" i="4"/>
  <c r="I33" i="4" s="1"/>
  <c r="J33" i="4"/>
  <c r="F34" i="4"/>
  <c r="I34" i="4"/>
  <c r="J34" i="4"/>
  <c r="F35" i="4"/>
  <c r="I35" i="4" s="1"/>
  <c r="J35" i="4"/>
  <c r="F36" i="4"/>
  <c r="I36" i="4"/>
  <c r="J36" i="4"/>
  <c r="F37" i="4"/>
  <c r="I37" i="4" s="1"/>
  <c r="J37" i="4"/>
  <c r="D38" i="4"/>
  <c r="D19" i="4" s="1"/>
  <c r="E38" i="4"/>
  <c r="F38" i="4" s="1"/>
  <c r="G38" i="4"/>
  <c r="J38" i="4"/>
  <c r="F39" i="4"/>
  <c r="I39" i="4"/>
  <c r="J39" i="4"/>
  <c r="F40" i="4"/>
  <c r="I40" i="4" s="1"/>
  <c r="J40" i="4"/>
  <c r="F41" i="4"/>
  <c r="I41" i="4"/>
  <c r="J41" i="4"/>
  <c r="F42" i="4"/>
  <c r="I42" i="4" s="1"/>
  <c r="J42" i="4"/>
  <c r="F43" i="4"/>
  <c r="I43" i="4"/>
  <c r="J43" i="4"/>
  <c r="F44" i="4"/>
  <c r="I44" i="4" s="1"/>
  <c r="J44" i="4"/>
  <c r="F45" i="4"/>
  <c r="I45" i="4"/>
  <c r="J45" i="4"/>
  <c r="F46" i="4"/>
  <c r="I46" i="4" s="1"/>
  <c r="J46" i="4"/>
  <c r="F47" i="4"/>
  <c r="I47" i="4"/>
  <c r="J47" i="4"/>
  <c r="F48" i="4"/>
  <c r="I48" i="4" s="1"/>
  <c r="J48" i="4"/>
  <c r="F49" i="4"/>
  <c r="I49" i="4"/>
  <c r="J49" i="4"/>
  <c r="F50" i="4"/>
  <c r="I50" i="4" s="1"/>
  <c r="J50" i="4"/>
  <c r="F51" i="4"/>
  <c r="I51" i="4"/>
  <c r="J51" i="4"/>
  <c r="F52" i="4"/>
  <c r="I52" i="4" s="1"/>
  <c r="J52" i="4"/>
  <c r="F53" i="4"/>
  <c r="I53" i="4"/>
  <c r="J53" i="4"/>
  <c r="F54" i="4"/>
  <c r="I54" i="4" s="1"/>
  <c r="J54" i="4"/>
  <c r="F55" i="4"/>
  <c r="I55" i="4"/>
  <c r="J55" i="4"/>
  <c r="D57" i="4"/>
  <c r="E57" i="4"/>
  <c r="F57" i="4"/>
  <c r="G57" i="4"/>
  <c r="I57" i="4"/>
  <c r="F58" i="4"/>
  <c r="I58" i="4" s="1"/>
  <c r="J58" i="4"/>
  <c r="F59" i="4"/>
  <c r="I59" i="4"/>
  <c r="J59" i="4"/>
  <c r="F60" i="4"/>
  <c r="I60" i="4" s="1"/>
  <c r="J60" i="4"/>
  <c r="F61" i="4"/>
  <c r="I61" i="4"/>
  <c r="J61" i="4"/>
  <c r="F62" i="4"/>
  <c r="I62" i="4" s="1"/>
  <c r="J62" i="4"/>
  <c r="F63" i="4"/>
  <c r="I63" i="4"/>
  <c r="J63" i="4"/>
  <c r="F64" i="4"/>
  <c r="I64" i="4" s="1"/>
  <c r="J64" i="4"/>
  <c r="F65" i="4"/>
  <c r="I65" i="4"/>
  <c r="J65" i="4"/>
  <c r="F66" i="4"/>
  <c r="I66" i="4" s="1"/>
  <c r="J66" i="4"/>
  <c r="F67" i="4"/>
  <c r="I67" i="4"/>
  <c r="J67" i="4"/>
  <c r="F68" i="4"/>
  <c r="I68" i="4" s="1"/>
  <c r="J68" i="4"/>
  <c r="F69" i="4"/>
  <c r="I69" i="4"/>
  <c r="J69" i="4"/>
  <c r="F70" i="4"/>
  <c r="I70" i="4" s="1"/>
  <c r="J70" i="4"/>
  <c r="F71" i="4"/>
  <c r="I71" i="4"/>
  <c r="J71" i="4"/>
  <c r="D72" i="4"/>
  <c r="E72" i="4"/>
  <c r="F72" i="4"/>
  <c r="G72" i="4"/>
  <c r="I72" i="4"/>
  <c r="J72" i="4"/>
  <c r="F73" i="4"/>
  <c r="I73" i="4" s="1"/>
  <c r="J73" i="4"/>
  <c r="F74" i="4"/>
  <c r="I74" i="4"/>
  <c r="J74" i="4"/>
  <c r="F75" i="4"/>
  <c r="I75" i="4" s="1"/>
  <c r="J75" i="4"/>
  <c r="F76" i="4"/>
  <c r="I76" i="4"/>
  <c r="J76" i="4"/>
  <c r="F77" i="4"/>
  <c r="I77" i="4" s="1"/>
  <c r="J77" i="4"/>
  <c r="D78" i="4"/>
  <c r="E78" i="4"/>
  <c r="F78" i="4" s="1"/>
  <c r="G78" i="4"/>
  <c r="J78" i="4"/>
  <c r="F79" i="4"/>
  <c r="I79" i="4"/>
  <c r="J79" i="4"/>
  <c r="F80" i="4"/>
  <c r="I80" i="4" s="1"/>
  <c r="J80" i="4"/>
  <c r="F81" i="4"/>
  <c r="I81" i="4"/>
  <c r="J81" i="4"/>
  <c r="F82" i="4"/>
  <c r="I82" i="4" s="1"/>
  <c r="J82" i="4"/>
  <c r="F83" i="4"/>
  <c r="I83" i="4"/>
  <c r="J83" i="4"/>
  <c r="F84" i="4"/>
  <c r="I84" i="4" s="1"/>
  <c r="J84" i="4"/>
  <c r="F85" i="4"/>
  <c r="I85" i="4"/>
  <c r="J85" i="4"/>
  <c r="F86" i="4"/>
  <c r="I86" i="4" s="1"/>
  <c r="J86" i="4"/>
  <c r="F87" i="4"/>
  <c r="I87" i="4"/>
  <c r="J87" i="4"/>
  <c r="D88" i="4"/>
  <c r="E88" i="4"/>
  <c r="F88" i="4"/>
  <c r="G88" i="4"/>
  <c r="I88" i="4"/>
  <c r="J88" i="4"/>
  <c r="F89" i="4"/>
  <c r="I89" i="4" s="1"/>
  <c r="J89" i="4"/>
  <c r="F90" i="4"/>
  <c r="I90" i="4"/>
  <c r="J90" i="4"/>
  <c r="F91" i="4"/>
  <c r="I91" i="4" s="1"/>
  <c r="J91" i="4"/>
  <c r="F92" i="4"/>
  <c r="I92" i="4"/>
  <c r="J92" i="4"/>
  <c r="F93" i="4"/>
  <c r="I93" i="4" s="1"/>
  <c r="J93" i="4"/>
  <c r="F94" i="4"/>
  <c r="I94" i="4"/>
  <c r="J94" i="4"/>
  <c r="F95" i="4"/>
  <c r="I95" i="4" s="1"/>
  <c r="J95" i="4"/>
  <c r="F96" i="4"/>
  <c r="I96" i="4"/>
  <c r="J96" i="4"/>
  <c r="F97" i="4"/>
  <c r="I97" i="4" s="1"/>
  <c r="J97" i="4"/>
  <c r="F98" i="4"/>
  <c r="I98" i="4"/>
  <c r="J98" i="4"/>
  <c r="F99" i="4"/>
  <c r="I99" i="4" s="1"/>
  <c r="J99" i="4"/>
  <c r="F100" i="4"/>
  <c r="I100" i="4"/>
  <c r="J100" i="4"/>
  <c r="D101" i="4"/>
  <c r="E101" i="4"/>
  <c r="F101" i="4"/>
  <c r="G101" i="4"/>
  <c r="I101" i="4"/>
  <c r="J101" i="4"/>
  <c r="F102" i="4"/>
  <c r="I102" i="4" s="1"/>
  <c r="J102" i="4"/>
  <c r="F103" i="4"/>
  <c r="I103" i="4"/>
  <c r="J103" i="4"/>
  <c r="F104" i="4"/>
  <c r="I104" i="4" s="1"/>
  <c r="J104" i="4"/>
  <c r="F105" i="4"/>
  <c r="I105" i="4"/>
  <c r="J105" i="4"/>
  <c r="F106" i="4"/>
  <c r="I106" i="4" s="1"/>
  <c r="J106" i="4"/>
  <c r="F107" i="4"/>
  <c r="I107" i="4"/>
  <c r="J107" i="4"/>
  <c r="D108" i="4"/>
  <c r="E108" i="4"/>
  <c r="F108" i="4"/>
  <c r="G108" i="4"/>
  <c r="I108" i="4"/>
  <c r="J108" i="4"/>
  <c r="F109" i="4"/>
  <c r="I109" i="4" s="1"/>
  <c r="J109" i="4"/>
  <c r="F110" i="4"/>
  <c r="I110" i="4"/>
  <c r="J110" i="4"/>
  <c r="F111" i="4"/>
  <c r="I111" i="4" s="1"/>
  <c r="J111" i="4"/>
  <c r="D112" i="4"/>
  <c r="E112" i="4"/>
  <c r="F112" i="4" s="1"/>
  <c r="G112" i="4"/>
  <c r="I112" i="4" s="1"/>
  <c r="F113" i="4"/>
  <c r="I113" i="4"/>
  <c r="J113" i="4"/>
  <c r="F114" i="4"/>
  <c r="I114" i="4" s="1"/>
  <c r="J114" i="4"/>
  <c r="F115" i="4"/>
  <c r="I115" i="4"/>
  <c r="J115" i="4"/>
  <c r="F116" i="4"/>
  <c r="I116" i="4" s="1"/>
  <c r="J116" i="4"/>
  <c r="F117" i="4"/>
  <c r="I117" i="4"/>
  <c r="J117" i="4"/>
  <c r="F118" i="4"/>
  <c r="I118" i="4" s="1"/>
  <c r="J118" i="4"/>
  <c r="F119" i="4"/>
  <c r="I119" i="4"/>
  <c r="J119" i="4"/>
  <c r="F120" i="4"/>
  <c r="I120" i="4" s="1"/>
  <c r="J120" i="4"/>
  <c r="F121" i="4"/>
  <c r="I121" i="4"/>
  <c r="J121" i="4"/>
  <c r="D122" i="4"/>
  <c r="E122" i="4"/>
  <c r="F122" i="4"/>
  <c r="G122" i="4"/>
  <c r="I122" i="4"/>
  <c r="J122" i="4"/>
  <c r="F123" i="4"/>
  <c r="I123" i="4" s="1"/>
  <c r="J123" i="4"/>
  <c r="F124" i="4"/>
  <c r="I124" i="4"/>
  <c r="J124" i="4"/>
  <c r="F125" i="4"/>
  <c r="I125" i="4" s="1"/>
  <c r="J125" i="4"/>
  <c r="F126" i="4"/>
  <c r="I126" i="4"/>
  <c r="J126" i="4"/>
  <c r="F127" i="4"/>
  <c r="I127" i="4" s="1"/>
  <c r="J127" i="4"/>
  <c r="F128" i="4"/>
  <c r="I128" i="4"/>
  <c r="J128" i="4"/>
  <c r="D129" i="4"/>
  <c r="E129" i="4"/>
  <c r="F129" i="4"/>
  <c r="G129" i="4"/>
  <c r="I129" i="4"/>
  <c r="J129" i="4"/>
  <c r="F130" i="4"/>
  <c r="I130" i="4" s="1"/>
  <c r="J130" i="4"/>
  <c r="F131" i="4"/>
  <c r="I131" i="4"/>
  <c r="J131" i="4"/>
  <c r="F132" i="4"/>
  <c r="I132" i="4" s="1"/>
  <c r="J132" i="4"/>
  <c r="F133" i="4"/>
  <c r="I133" i="4"/>
  <c r="J133" i="4"/>
  <c r="F134" i="4"/>
  <c r="I134" i="4" s="1"/>
  <c r="J134" i="4"/>
  <c r="F135" i="4"/>
  <c r="I135" i="4"/>
  <c r="J135" i="4"/>
  <c r="F136" i="4"/>
  <c r="I136" i="4" s="1"/>
  <c r="J136" i="4"/>
  <c r="F137" i="4"/>
  <c r="I137" i="4"/>
  <c r="J137" i="4"/>
  <c r="F138" i="4"/>
  <c r="I138" i="4" s="1"/>
  <c r="J138" i="4"/>
  <c r="F139" i="4"/>
  <c r="I139" i="4"/>
  <c r="J139" i="4"/>
  <c r="F140" i="4"/>
  <c r="I140" i="4" s="1"/>
  <c r="J140" i="4"/>
  <c r="F141" i="4"/>
  <c r="I141" i="4"/>
  <c r="J141" i="4"/>
  <c r="F142" i="4"/>
  <c r="I142" i="4" s="1"/>
  <c r="J142" i="4"/>
  <c r="F143" i="4"/>
  <c r="I143" i="4"/>
  <c r="J143" i="4"/>
  <c r="F144" i="4"/>
  <c r="I144" i="4" s="1"/>
  <c r="J144" i="4"/>
  <c r="F145" i="4"/>
  <c r="I145" i="4"/>
  <c r="J145" i="4"/>
  <c r="F146" i="4"/>
  <c r="I146" i="4" s="1"/>
  <c r="J146" i="4"/>
  <c r="F147" i="4"/>
  <c r="I147" i="4"/>
  <c r="J147" i="4"/>
  <c r="F148" i="4"/>
  <c r="I148" i="4" s="1"/>
  <c r="J148" i="4"/>
  <c r="F149" i="4"/>
  <c r="I149" i="4"/>
  <c r="J149" i="4"/>
  <c r="F150" i="4"/>
  <c r="I150" i="4" s="1"/>
  <c r="J150" i="4"/>
  <c r="F151" i="4"/>
  <c r="I151" i="4"/>
  <c r="J151" i="4"/>
  <c r="F152" i="4"/>
  <c r="I152" i="4" s="1"/>
  <c r="J152" i="4"/>
  <c r="F153" i="4"/>
  <c r="I153" i="4"/>
  <c r="J153" i="4"/>
  <c r="F154" i="4"/>
  <c r="I154" i="4" s="1"/>
  <c r="J154" i="4"/>
  <c r="F155" i="4"/>
  <c r="I155" i="4"/>
  <c r="J155" i="4"/>
  <c r="F156" i="4"/>
  <c r="I156" i="4" s="1"/>
  <c r="J156" i="4"/>
  <c r="F157" i="4"/>
  <c r="I157" i="4"/>
  <c r="J157" i="4"/>
  <c r="F158" i="4"/>
  <c r="I158" i="4" s="1"/>
  <c r="J158" i="4"/>
  <c r="F159" i="4"/>
  <c r="I159" i="4" s="1"/>
  <c r="J159" i="4"/>
  <c r="F160" i="4"/>
  <c r="I160" i="4"/>
  <c r="J160" i="4"/>
  <c r="F161" i="4"/>
  <c r="I161" i="4" s="1"/>
  <c r="J161" i="4"/>
  <c r="D162" i="4"/>
  <c r="E162" i="4"/>
  <c r="F162" i="4" s="1"/>
  <c r="G162" i="4"/>
  <c r="I162" i="4" s="1"/>
  <c r="J162" i="4"/>
  <c r="F163" i="4"/>
  <c r="I163" i="4"/>
  <c r="J163" i="4"/>
  <c r="F164" i="4"/>
  <c r="I164" i="4" s="1"/>
  <c r="J164" i="4"/>
  <c r="F165" i="4"/>
  <c r="I165" i="4"/>
  <c r="J165" i="4"/>
  <c r="F166" i="4"/>
  <c r="I166" i="4" s="1"/>
  <c r="J166" i="4"/>
  <c r="F167" i="4"/>
  <c r="I167" i="4"/>
  <c r="J167" i="4"/>
  <c r="F168" i="4"/>
  <c r="I168" i="4" s="1"/>
  <c r="J168" i="4"/>
  <c r="F169" i="4"/>
  <c r="I169" i="4"/>
  <c r="J169" i="4"/>
  <c r="F170" i="4"/>
  <c r="I170" i="4" s="1"/>
  <c r="J170" i="4"/>
  <c r="I171" i="4"/>
  <c r="J171" i="4"/>
  <c r="D172" i="4"/>
  <c r="E172" i="4"/>
  <c r="F172" i="4" s="1"/>
  <c r="G172" i="4"/>
  <c r="I172" i="4" s="1"/>
  <c r="J172" i="4"/>
  <c r="F173" i="4"/>
  <c r="I173" i="4"/>
  <c r="J173" i="4"/>
  <c r="F174" i="4"/>
  <c r="I174" i="4" s="1"/>
  <c r="J174" i="4"/>
  <c r="F175" i="4"/>
  <c r="I175" i="4"/>
  <c r="J175" i="4"/>
  <c r="F178" i="4"/>
  <c r="I178" i="4" s="1"/>
  <c r="J178" i="4"/>
  <c r="F179" i="4"/>
  <c r="I179" i="4"/>
  <c r="J179" i="4"/>
  <c r="D180" i="4"/>
  <c r="D177" i="4" s="1"/>
  <c r="E180" i="4"/>
  <c r="E177" i="4" s="1"/>
  <c r="E176" i="4" s="1"/>
  <c r="F180" i="4"/>
  <c r="G180" i="4"/>
  <c r="G177" i="4" s="1"/>
  <c r="I180" i="4"/>
  <c r="J180" i="4"/>
  <c r="F181" i="4"/>
  <c r="I181" i="4" s="1"/>
  <c r="J181" i="4"/>
  <c r="F182" i="4"/>
  <c r="I182" i="4"/>
  <c r="J182" i="4"/>
  <c r="F183" i="4"/>
  <c r="I183" i="4" s="1"/>
  <c r="J183" i="4"/>
  <c r="F184" i="4"/>
  <c r="I184" i="4"/>
  <c r="J184" i="4"/>
  <c r="F185" i="4"/>
  <c r="I185" i="4" s="1"/>
  <c r="J185" i="4"/>
  <c r="F186" i="4"/>
  <c r="I186" i="4"/>
  <c r="J186" i="4"/>
  <c r="F187" i="4"/>
  <c r="I187" i="4" s="1"/>
  <c r="J187" i="4"/>
  <c r="F188" i="4"/>
  <c r="I188" i="4"/>
  <c r="J188" i="4"/>
  <c r="F189" i="4"/>
  <c r="I189" i="4" s="1"/>
  <c r="J189" i="4"/>
  <c r="F190" i="4"/>
  <c r="I190" i="4"/>
  <c r="J190" i="4"/>
  <c r="F191" i="4"/>
  <c r="I191" i="4" s="1"/>
  <c r="J191" i="4"/>
  <c r="F192" i="4"/>
  <c r="I192" i="4"/>
  <c r="J192" i="4"/>
  <c r="F193" i="4"/>
  <c r="I193" i="4" s="1"/>
  <c r="J193" i="4"/>
  <c r="I194" i="4"/>
  <c r="J194" i="4"/>
  <c r="F195" i="4"/>
  <c r="I195" i="4"/>
  <c r="J195" i="4"/>
  <c r="D196" i="4"/>
  <c r="E196" i="4"/>
  <c r="F196" i="4"/>
  <c r="I196" i="4" s="1"/>
  <c r="G196" i="4"/>
  <c r="H196" i="4"/>
  <c r="J196" i="4"/>
  <c r="I197" i="4"/>
  <c r="J197" i="4"/>
  <c r="F198" i="4"/>
  <c r="I198" i="4"/>
  <c r="J198" i="4"/>
  <c r="D199" i="4"/>
  <c r="E199" i="4"/>
  <c r="F199" i="4"/>
  <c r="I199" i="4" s="1"/>
  <c r="G199" i="4"/>
  <c r="H199" i="4"/>
  <c r="J199" i="4"/>
  <c r="F200" i="4"/>
  <c r="I200" i="4"/>
  <c r="J200" i="4"/>
  <c r="F201" i="4"/>
  <c r="I201" i="4" s="1"/>
  <c r="J201" i="4"/>
  <c r="F202" i="4"/>
  <c r="I202" i="4"/>
  <c r="J202" i="4"/>
  <c r="D203" i="4"/>
  <c r="E203" i="4"/>
  <c r="F203" i="4"/>
  <c r="I203" i="4" s="1"/>
  <c r="G203" i="4"/>
  <c r="H203" i="4"/>
  <c r="J203" i="4"/>
  <c r="F204" i="4"/>
  <c r="I204" i="4"/>
  <c r="J204" i="4"/>
  <c r="F205" i="4"/>
  <c r="I205" i="4" s="1"/>
  <c r="J205" i="4"/>
  <c r="F206" i="4"/>
  <c r="I206" i="4"/>
  <c r="J206" i="4"/>
  <c r="F207" i="4"/>
  <c r="I207" i="4" s="1"/>
  <c r="J207" i="4"/>
  <c r="F208" i="4"/>
  <c r="I208" i="4"/>
  <c r="J208" i="4"/>
  <c r="F209" i="4"/>
  <c r="I209" i="4" s="1"/>
  <c r="J209" i="4"/>
  <c r="F210" i="4"/>
  <c r="I210" i="4"/>
  <c r="J210" i="4"/>
  <c r="D211" i="4"/>
  <c r="E211" i="4"/>
  <c r="F211" i="4"/>
  <c r="I211" i="4" s="1"/>
  <c r="G211" i="4"/>
  <c r="H211" i="4"/>
  <c r="J211" i="4"/>
  <c r="F212" i="4"/>
  <c r="I212" i="4"/>
  <c r="J212" i="4"/>
  <c r="F213" i="4"/>
  <c r="I213" i="4" s="1"/>
  <c r="J213" i="4"/>
  <c r="F214" i="4"/>
  <c r="I214" i="4"/>
  <c r="J214" i="4"/>
  <c r="F215" i="4"/>
  <c r="I215" i="4" s="1"/>
  <c r="J215" i="4"/>
  <c r="H23" i="1"/>
  <c r="J57" i="4" l="1"/>
  <c r="G176" i="4"/>
  <c r="J177" i="4"/>
  <c r="D176" i="4"/>
  <c r="F176" i="4" s="1"/>
  <c r="F177" i="4"/>
  <c r="I177" i="4" s="1"/>
  <c r="J112" i="4"/>
  <c r="I78" i="4"/>
  <c r="G56" i="4"/>
  <c r="E56" i="4"/>
  <c r="I38" i="4"/>
  <c r="F19" i="4"/>
  <c r="G18" i="4"/>
  <c r="J19" i="4"/>
  <c r="I19" i="4"/>
  <c r="D56" i="4"/>
  <c r="E18" i="4"/>
  <c r="E17" i="4" s="1"/>
  <c r="E216" i="4" s="1"/>
  <c r="H17" i="4"/>
  <c r="H216" i="4" s="1"/>
  <c r="J20" i="4"/>
  <c r="F20" i="4"/>
  <c r="I20" i="4" s="1"/>
  <c r="G17" i="4" l="1"/>
  <c r="J18" i="4"/>
  <c r="F56" i="4"/>
  <c r="D18" i="4"/>
  <c r="I56" i="4"/>
  <c r="J56" i="4"/>
  <c r="I176" i="4"/>
  <c r="J176" i="4"/>
  <c r="G143" i="1"/>
  <c r="D17" i="4" l="1"/>
  <c r="F18" i="4"/>
  <c r="I18" i="4" s="1"/>
  <c r="J17" i="4"/>
  <c r="G216" i="4"/>
  <c r="G217" i="1"/>
  <c r="E217" i="1"/>
  <c r="J216" i="4" l="1"/>
  <c r="F17" i="4"/>
  <c r="I17" i="4" s="1"/>
  <c r="D216" i="4"/>
  <c r="F216" i="4" s="1"/>
  <c r="I216" i="4" s="1"/>
  <c r="G56" i="3"/>
  <c r="P42" i="3" l="1"/>
  <c r="P41" i="3"/>
  <c r="N42" i="3"/>
  <c r="N4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21" i="3"/>
  <c r="J215" i="5" l="1"/>
  <c r="F215" i="5"/>
  <c r="I215" i="5" s="1"/>
  <c r="J214" i="5"/>
  <c r="F214" i="5"/>
  <c r="I214" i="5" s="1"/>
  <c r="J213" i="5"/>
  <c r="I213" i="5"/>
  <c r="F213" i="5"/>
  <c r="J212" i="5"/>
  <c r="F212" i="5"/>
  <c r="I212" i="5" s="1"/>
  <c r="H211" i="5"/>
  <c r="G211" i="5"/>
  <c r="E211" i="5"/>
  <c r="D211" i="5"/>
  <c r="F211" i="5" s="1"/>
  <c r="J210" i="5"/>
  <c r="F210" i="5"/>
  <c r="I210" i="5" s="1"/>
  <c r="J209" i="5"/>
  <c r="I209" i="5"/>
  <c r="F209" i="5"/>
  <c r="J208" i="5"/>
  <c r="F208" i="5"/>
  <c r="I208" i="5" s="1"/>
  <c r="J207" i="5"/>
  <c r="I207" i="5"/>
  <c r="F207" i="5"/>
  <c r="J206" i="5"/>
  <c r="F206" i="5"/>
  <c r="I206" i="5" s="1"/>
  <c r="J205" i="5"/>
  <c r="I205" i="5"/>
  <c r="F205" i="5"/>
  <c r="J204" i="5"/>
  <c r="F204" i="5"/>
  <c r="I204" i="5" s="1"/>
  <c r="H203" i="5"/>
  <c r="G203" i="5"/>
  <c r="E203" i="5"/>
  <c r="D203" i="5"/>
  <c r="F203" i="5" s="1"/>
  <c r="J202" i="5"/>
  <c r="F202" i="5"/>
  <c r="I202" i="5" s="1"/>
  <c r="J201" i="5"/>
  <c r="I201" i="5"/>
  <c r="F201" i="5"/>
  <c r="J200" i="5"/>
  <c r="F200" i="5"/>
  <c r="I200" i="5" s="1"/>
  <c r="H199" i="5"/>
  <c r="G199" i="5"/>
  <c r="E199" i="5"/>
  <c r="D199" i="5"/>
  <c r="F199" i="5" s="1"/>
  <c r="J198" i="5"/>
  <c r="F198" i="5"/>
  <c r="I198" i="5" s="1"/>
  <c r="J197" i="5"/>
  <c r="I197" i="5"/>
  <c r="H196" i="5"/>
  <c r="G196" i="5"/>
  <c r="E196" i="5"/>
  <c r="D196" i="5"/>
  <c r="F196" i="5" s="1"/>
  <c r="J195" i="5"/>
  <c r="F195" i="5"/>
  <c r="I195" i="5" s="1"/>
  <c r="J194" i="5"/>
  <c r="I194" i="5"/>
  <c r="J193" i="5"/>
  <c r="I193" i="5"/>
  <c r="F193" i="5"/>
  <c r="J192" i="5"/>
  <c r="F192" i="5"/>
  <c r="I192" i="5" s="1"/>
  <c r="J191" i="5"/>
  <c r="I191" i="5"/>
  <c r="F191" i="5"/>
  <c r="J190" i="5"/>
  <c r="F190" i="5"/>
  <c r="I190" i="5" s="1"/>
  <c r="J189" i="5"/>
  <c r="I189" i="5"/>
  <c r="F189" i="5"/>
  <c r="J188" i="5"/>
  <c r="F188" i="5"/>
  <c r="I188" i="5" s="1"/>
  <c r="J187" i="5"/>
  <c r="I187" i="5"/>
  <c r="F187" i="5"/>
  <c r="J186" i="5"/>
  <c r="F186" i="5"/>
  <c r="I186" i="5" s="1"/>
  <c r="J185" i="5"/>
  <c r="I185" i="5"/>
  <c r="F185" i="5"/>
  <c r="J184" i="5"/>
  <c r="F184" i="5"/>
  <c r="I184" i="5" s="1"/>
  <c r="J183" i="5"/>
  <c r="I183" i="5"/>
  <c r="F183" i="5"/>
  <c r="J182" i="5"/>
  <c r="F182" i="5"/>
  <c r="I182" i="5" s="1"/>
  <c r="J181" i="5"/>
  <c r="I181" i="5"/>
  <c r="F181" i="5"/>
  <c r="H180" i="5"/>
  <c r="J180" i="5" s="1"/>
  <c r="G180" i="5"/>
  <c r="E180" i="5"/>
  <c r="D180" i="5"/>
  <c r="F180" i="5" s="1"/>
  <c r="J179" i="5"/>
  <c r="I179" i="5"/>
  <c r="F179" i="5"/>
  <c r="J178" i="5"/>
  <c r="F178" i="5"/>
  <c r="I178" i="5" s="1"/>
  <c r="G177" i="5"/>
  <c r="E177" i="5"/>
  <c r="E176" i="5" s="1"/>
  <c r="J175" i="5"/>
  <c r="I175" i="5"/>
  <c r="F175" i="5"/>
  <c r="J174" i="5"/>
  <c r="F174" i="5"/>
  <c r="I174" i="5" s="1"/>
  <c r="J173" i="5"/>
  <c r="I173" i="5"/>
  <c r="F173" i="5"/>
  <c r="H172" i="5"/>
  <c r="J172" i="5" s="1"/>
  <c r="G172" i="5"/>
  <c r="E172" i="5"/>
  <c r="D172" i="5"/>
  <c r="F172" i="5" s="1"/>
  <c r="J171" i="5"/>
  <c r="I171" i="5"/>
  <c r="J170" i="5"/>
  <c r="I170" i="5"/>
  <c r="F170" i="5"/>
  <c r="J169" i="5"/>
  <c r="F169" i="5"/>
  <c r="I169" i="5" s="1"/>
  <c r="J168" i="5"/>
  <c r="I168" i="5"/>
  <c r="F168" i="5"/>
  <c r="J167" i="5"/>
  <c r="F167" i="5"/>
  <c r="I167" i="5" s="1"/>
  <c r="J166" i="5"/>
  <c r="I166" i="5"/>
  <c r="F166" i="5"/>
  <c r="J165" i="5"/>
  <c r="F165" i="5"/>
  <c r="I165" i="5" s="1"/>
  <c r="J164" i="5"/>
  <c r="I164" i="5"/>
  <c r="F164" i="5"/>
  <c r="J163" i="5"/>
  <c r="F163" i="5"/>
  <c r="I163" i="5" s="1"/>
  <c r="H162" i="5"/>
  <c r="G162" i="5"/>
  <c r="E162" i="5"/>
  <c r="D162" i="5"/>
  <c r="F162" i="5" s="1"/>
  <c r="J161" i="5"/>
  <c r="F161" i="5"/>
  <c r="I161" i="5" s="1"/>
  <c r="J160" i="5"/>
  <c r="I160" i="5"/>
  <c r="F160" i="5"/>
  <c r="J159" i="5"/>
  <c r="F159" i="5"/>
  <c r="I159" i="5" s="1"/>
  <c r="J158" i="5"/>
  <c r="I158" i="5"/>
  <c r="F158" i="5"/>
  <c r="J157" i="5"/>
  <c r="F157" i="5"/>
  <c r="I157" i="5" s="1"/>
  <c r="J156" i="5"/>
  <c r="I156" i="5"/>
  <c r="F156" i="5"/>
  <c r="J155" i="5"/>
  <c r="F155" i="5"/>
  <c r="I155" i="5" s="1"/>
  <c r="J154" i="5"/>
  <c r="I154" i="5"/>
  <c r="F154" i="5"/>
  <c r="J153" i="5"/>
  <c r="F153" i="5"/>
  <c r="I153" i="5" s="1"/>
  <c r="J152" i="5"/>
  <c r="I152" i="5"/>
  <c r="F152" i="5"/>
  <c r="J151" i="5"/>
  <c r="F151" i="5"/>
  <c r="I151" i="5" s="1"/>
  <c r="J150" i="5"/>
  <c r="I150" i="5"/>
  <c r="F150" i="5"/>
  <c r="J149" i="5"/>
  <c r="F149" i="5"/>
  <c r="I149" i="5" s="1"/>
  <c r="J148" i="5"/>
  <c r="I148" i="5"/>
  <c r="F148" i="5"/>
  <c r="J147" i="5"/>
  <c r="F147" i="5"/>
  <c r="I147" i="5" s="1"/>
  <c r="J146" i="5"/>
  <c r="I146" i="5"/>
  <c r="F146" i="5"/>
  <c r="J145" i="5"/>
  <c r="F145" i="5"/>
  <c r="I145" i="5" s="1"/>
  <c r="J144" i="5"/>
  <c r="I144" i="5"/>
  <c r="F144" i="5"/>
  <c r="J143" i="5"/>
  <c r="F143" i="5"/>
  <c r="I143" i="5" s="1"/>
  <c r="J142" i="5"/>
  <c r="I142" i="5"/>
  <c r="F142" i="5"/>
  <c r="J141" i="5"/>
  <c r="F141" i="5"/>
  <c r="I141" i="5" s="1"/>
  <c r="J140" i="5"/>
  <c r="I140" i="5"/>
  <c r="F140" i="5"/>
  <c r="J139" i="5"/>
  <c r="F139" i="5"/>
  <c r="I139" i="5" s="1"/>
  <c r="J138" i="5"/>
  <c r="I138" i="5"/>
  <c r="F138" i="5"/>
  <c r="J137" i="5"/>
  <c r="F137" i="5"/>
  <c r="I137" i="5" s="1"/>
  <c r="J136" i="5"/>
  <c r="I136" i="5"/>
  <c r="F136" i="5"/>
  <c r="J135" i="5"/>
  <c r="F135" i="5"/>
  <c r="I135" i="5" s="1"/>
  <c r="J134" i="5"/>
  <c r="I134" i="5"/>
  <c r="F134" i="5"/>
  <c r="J133" i="5"/>
  <c r="F133" i="5"/>
  <c r="I133" i="5" s="1"/>
  <c r="J132" i="5"/>
  <c r="I132" i="5"/>
  <c r="F132" i="5"/>
  <c r="J131" i="5"/>
  <c r="F131" i="5"/>
  <c r="I131" i="5" s="1"/>
  <c r="J130" i="5"/>
  <c r="I130" i="5"/>
  <c r="F130" i="5"/>
  <c r="H129" i="5"/>
  <c r="G129" i="5"/>
  <c r="G56" i="5" s="1"/>
  <c r="E129" i="5"/>
  <c r="D129" i="5"/>
  <c r="J128" i="5"/>
  <c r="I128" i="5"/>
  <c r="F128" i="5"/>
  <c r="J127" i="5"/>
  <c r="F127" i="5"/>
  <c r="I127" i="5" s="1"/>
  <c r="J126" i="5"/>
  <c r="I126" i="5"/>
  <c r="F126" i="5"/>
  <c r="J125" i="5"/>
  <c r="F125" i="5"/>
  <c r="I125" i="5" s="1"/>
  <c r="J124" i="5"/>
  <c r="I124" i="5"/>
  <c r="F124" i="5"/>
  <c r="J123" i="5"/>
  <c r="F123" i="5"/>
  <c r="I123" i="5" s="1"/>
  <c r="H122" i="5"/>
  <c r="G122" i="5"/>
  <c r="E122" i="5"/>
  <c r="D122" i="5"/>
  <c r="F122" i="5" s="1"/>
  <c r="J121" i="5"/>
  <c r="F121" i="5"/>
  <c r="I121" i="5" s="1"/>
  <c r="J120" i="5"/>
  <c r="I120" i="5"/>
  <c r="F120" i="5"/>
  <c r="J119" i="5"/>
  <c r="F119" i="5"/>
  <c r="I119" i="5" s="1"/>
  <c r="J118" i="5"/>
  <c r="I118" i="5"/>
  <c r="F118" i="5"/>
  <c r="J117" i="5"/>
  <c r="F117" i="5"/>
  <c r="I117" i="5" s="1"/>
  <c r="J116" i="5"/>
  <c r="I116" i="5"/>
  <c r="F116" i="5"/>
  <c r="J115" i="5"/>
  <c r="F115" i="5"/>
  <c r="I115" i="5" s="1"/>
  <c r="J114" i="5"/>
  <c r="I114" i="5"/>
  <c r="F114" i="5"/>
  <c r="J113" i="5"/>
  <c r="F113" i="5"/>
  <c r="I113" i="5" s="1"/>
  <c r="H112" i="5"/>
  <c r="G112" i="5"/>
  <c r="J112" i="5" s="1"/>
  <c r="E112" i="5"/>
  <c r="D112" i="5"/>
  <c r="J111" i="5"/>
  <c r="F111" i="5"/>
  <c r="I111" i="5" s="1"/>
  <c r="J110" i="5"/>
  <c r="I110" i="5"/>
  <c r="F110" i="5"/>
  <c r="J109" i="5"/>
  <c r="F109" i="5"/>
  <c r="I109" i="5" s="1"/>
  <c r="H108" i="5"/>
  <c r="G108" i="5"/>
  <c r="J108" i="5" s="1"/>
  <c r="E108" i="5"/>
  <c r="D108" i="5"/>
  <c r="J107" i="5"/>
  <c r="F107" i="5"/>
  <c r="I107" i="5" s="1"/>
  <c r="J106" i="5"/>
  <c r="I106" i="5"/>
  <c r="F106" i="5"/>
  <c r="J105" i="5"/>
  <c r="F105" i="5"/>
  <c r="I105" i="5" s="1"/>
  <c r="J104" i="5"/>
  <c r="I104" i="5"/>
  <c r="F104" i="5"/>
  <c r="J103" i="5"/>
  <c r="F103" i="5"/>
  <c r="I103" i="5" s="1"/>
  <c r="J102" i="5"/>
  <c r="I102" i="5"/>
  <c r="F102" i="5"/>
  <c r="H101" i="5"/>
  <c r="J101" i="5" s="1"/>
  <c r="G101" i="5"/>
  <c r="E101" i="5"/>
  <c r="D101" i="5"/>
  <c r="F101" i="5" s="1"/>
  <c r="J100" i="5"/>
  <c r="I100" i="5"/>
  <c r="F100" i="5"/>
  <c r="J99" i="5"/>
  <c r="F99" i="5"/>
  <c r="I99" i="5" s="1"/>
  <c r="J98" i="5"/>
  <c r="I98" i="5"/>
  <c r="F98" i="5"/>
  <c r="J97" i="5"/>
  <c r="F97" i="5"/>
  <c r="I97" i="5" s="1"/>
  <c r="J96" i="5"/>
  <c r="I96" i="5"/>
  <c r="F96" i="5"/>
  <c r="J95" i="5"/>
  <c r="F95" i="5"/>
  <c r="I95" i="5" s="1"/>
  <c r="J94" i="5"/>
  <c r="I94" i="5"/>
  <c r="F94" i="5"/>
  <c r="J93" i="5"/>
  <c r="F93" i="5"/>
  <c r="I93" i="5" s="1"/>
  <c r="J92" i="5"/>
  <c r="I92" i="5"/>
  <c r="F92" i="5"/>
  <c r="J91" i="5"/>
  <c r="F91" i="5"/>
  <c r="I91" i="5" s="1"/>
  <c r="J90" i="5"/>
  <c r="I90" i="5"/>
  <c r="F90" i="5"/>
  <c r="J89" i="5"/>
  <c r="F89" i="5"/>
  <c r="I89" i="5" s="1"/>
  <c r="H88" i="5"/>
  <c r="G88" i="5"/>
  <c r="E88" i="5"/>
  <c r="D88" i="5"/>
  <c r="F88" i="5" s="1"/>
  <c r="J87" i="5"/>
  <c r="F87" i="5"/>
  <c r="I87" i="5" s="1"/>
  <c r="J86" i="5"/>
  <c r="I86" i="5"/>
  <c r="F86" i="5"/>
  <c r="J85" i="5"/>
  <c r="F85" i="5"/>
  <c r="I85" i="5" s="1"/>
  <c r="J84" i="5"/>
  <c r="I84" i="5"/>
  <c r="F84" i="5"/>
  <c r="J83" i="5"/>
  <c r="F83" i="5"/>
  <c r="I83" i="5" s="1"/>
  <c r="J82" i="5"/>
  <c r="I82" i="5"/>
  <c r="F82" i="5"/>
  <c r="J81" i="5"/>
  <c r="F81" i="5"/>
  <c r="I81" i="5" s="1"/>
  <c r="J80" i="5"/>
  <c r="I80" i="5"/>
  <c r="F80" i="5"/>
  <c r="J79" i="5"/>
  <c r="F79" i="5"/>
  <c r="I79" i="5" s="1"/>
  <c r="H78" i="5"/>
  <c r="G78" i="5"/>
  <c r="E78" i="5"/>
  <c r="D78" i="5"/>
  <c r="F78" i="5" s="1"/>
  <c r="J77" i="5"/>
  <c r="F77" i="5"/>
  <c r="I77" i="5" s="1"/>
  <c r="J76" i="5"/>
  <c r="I76" i="5"/>
  <c r="F76" i="5"/>
  <c r="J75" i="5"/>
  <c r="F75" i="5"/>
  <c r="I75" i="5" s="1"/>
  <c r="J74" i="5"/>
  <c r="I74" i="5"/>
  <c r="F74" i="5"/>
  <c r="J73" i="5"/>
  <c r="F73" i="5"/>
  <c r="I73" i="5" s="1"/>
  <c r="H72" i="5"/>
  <c r="G72" i="5"/>
  <c r="E72" i="5"/>
  <c r="D72" i="5"/>
  <c r="F72" i="5" s="1"/>
  <c r="J71" i="5"/>
  <c r="F71" i="5"/>
  <c r="I71" i="5" s="1"/>
  <c r="J70" i="5"/>
  <c r="I70" i="5"/>
  <c r="F70" i="5"/>
  <c r="J69" i="5"/>
  <c r="F69" i="5"/>
  <c r="I69" i="5" s="1"/>
  <c r="J68" i="5"/>
  <c r="I68" i="5"/>
  <c r="F68" i="5"/>
  <c r="J67" i="5"/>
  <c r="F67" i="5"/>
  <c r="I67" i="5" s="1"/>
  <c r="J66" i="5"/>
  <c r="I66" i="5"/>
  <c r="F66" i="5"/>
  <c r="J65" i="5"/>
  <c r="F65" i="5"/>
  <c r="I65" i="5" s="1"/>
  <c r="J64" i="5"/>
  <c r="I64" i="5"/>
  <c r="F64" i="5"/>
  <c r="J63" i="5"/>
  <c r="F63" i="5"/>
  <c r="I63" i="5" s="1"/>
  <c r="J62" i="5"/>
  <c r="I62" i="5"/>
  <c r="F62" i="5"/>
  <c r="J61" i="5"/>
  <c r="F61" i="5"/>
  <c r="I61" i="5" s="1"/>
  <c r="J60" i="5"/>
  <c r="I60" i="5"/>
  <c r="F60" i="5"/>
  <c r="J59" i="5"/>
  <c r="F59" i="5"/>
  <c r="I59" i="5" s="1"/>
  <c r="J58" i="5"/>
  <c r="I58" i="5"/>
  <c r="F58" i="5"/>
  <c r="H57" i="5"/>
  <c r="J57" i="5" s="1"/>
  <c r="G57" i="5"/>
  <c r="E57" i="5"/>
  <c r="D57" i="5"/>
  <c r="F57" i="5" s="1"/>
  <c r="E56" i="5"/>
  <c r="J55" i="5"/>
  <c r="F55" i="5"/>
  <c r="I55" i="5" s="1"/>
  <c r="J54" i="5"/>
  <c r="I54" i="5"/>
  <c r="F54" i="5"/>
  <c r="J53" i="5"/>
  <c r="F53" i="5"/>
  <c r="I53" i="5" s="1"/>
  <c r="J52" i="5"/>
  <c r="I52" i="5"/>
  <c r="F52" i="5"/>
  <c r="J51" i="5"/>
  <c r="F51" i="5"/>
  <c r="I51" i="5" s="1"/>
  <c r="J50" i="5"/>
  <c r="I50" i="5"/>
  <c r="F50" i="5"/>
  <c r="J49" i="5"/>
  <c r="F49" i="5"/>
  <c r="I49" i="5" s="1"/>
  <c r="J48" i="5"/>
  <c r="I48" i="5"/>
  <c r="F48" i="5"/>
  <c r="J47" i="5"/>
  <c r="F47" i="5"/>
  <c r="I47" i="5" s="1"/>
  <c r="J46" i="5"/>
  <c r="I46" i="5"/>
  <c r="F46" i="5"/>
  <c r="J45" i="5"/>
  <c r="F45" i="5"/>
  <c r="I45" i="5" s="1"/>
  <c r="J44" i="5"/>
  <c r="I44" i="5"/>
  <c r="F44" i="5"/>
  <c r="J43" i="5"/>
  <c r="F43" i="5"/>
  <c r="I43" i="5" s="1"/>
  <c r="J42" i="5"/>
  <c r="I42" i="5"/>
  <c r="F42" i="5"/>
  <c r="J41" i="5"/>
  <c r="F41" i="5"/>
  <c r="I41" i="5" s="1"/>
  <c r="J40" i="5"/>
  <c r="I40" i="5"/>
  <c r="F40" i="5"/>
  <c r="J39" i="5"/>
  <c r="F39" i="5"/>
  <c r="I39" i="5" s="1"/>
  <c r="H38" i="5"/>
  <c r="G38" i="5"/>
  <c r="J38" i="5" s="1"/>
  <c r="E38" i="5"/>
  <c r="D38" i="5"/>
  <c r="F38" i="5" s="1"/>
  <c r="J37" i="5"/>
  <c r="F37" i="5"/>
  <c r="I37" i="5" s="1"/>
  <c r="J36" i="5"/>
  <c r="I36" i="5"/>
  <c r="F36" i="5"/>
  <c r="J35" i="5"/>
  <c r="F35" i="5"/>
  <c r="I35" i="5" s="1"/>
  <c r="J34" i="5"/>
  <c r="I34" i="5"/>
  <c r="F34" i="5"/>
  <c r="J33" i="5"/>
  <c r="F33" i="5"/>
  <c r="I33" i="5" s="1"/>
  <c r="J32" i="5"/>
  <c r="I32" i="5"/>
  <c r="F32" i="5"/>
  <c r="J31" i="5"/>
  <c r="F31" i="5"/>
  <c r="I31" i="5" s="1"/>
  <c r="J30" i="5"/>
  <c r="I30" i="5"/>
  <c r="F30" i="5"/>
  <c r="J29" i="5"/>
  <c r="F29" i="5"/>
  <c r="I29" i="5" s="1"/>
  <c r="J28" i="5"/>
  <c r="I28" i="5"/>
  <c r="F28" i="5"/>
  <c r="J27" i="5"/>
  <c r="F27" i="5"/>
  <c r="I27" i="5" s="1"/>
  <c r="J26" i="5"/>
  <c r="I26" i="5"/>
  <c r="F26" i="5"/>
  <c r="J25" i="5"/>
  <c r="F25" i="5"/>
  <c r="I25" i="5" s="1"/>
  <c r="J24" i="5"/>
  <c r="I24" i="5"/>
  <c r="F24" i="5"/>
  <c r="J23" i="5"/>
  <c r="F23" i="5"/>
  <c r="I23" i="5" s="1"/>
  <c r="J22" i="5"/>
  <c r="I22" i="5"/>
  <c r="F22" i="5"/>
  <c r="J21" i="5"/>
  <c r="F21" i="5"/>
  <c r="I21" i="5" s="1"/>
  <c r="H20" i="5"/>
  <c r="H19" i="5" s="1"/>
  <c r="G20" i="5"/>
  <c r="E20" i="5"/>
  <c r="E19" i="5" s="1"/>
  <c r="D20" i="5"/>
  <c r="F20" i="5" s="1"/>
  <c r="D19" i="5"/>
  <c r="J129" i="5" l="1"/>
  <c r="F129" i="5"/>
  <c r="I129" i="5" s="1"/>
  <c r="E18" i="5"/>
  <c r="E17" i="5" s="1"/>
  <c r="E216" i="5" s="1"/>
  <c r="F19" i="5"/>
  <c r="I20" i="5"/>
  <c r="I57" i="5"/>
  <c r="H18" i="5"/>
  <c r="I72" i="5"/>
  <c r="I78" i="5"/>
  <c r="I88" i="5"/>
  <c r="I38" i="5"/>
  <c r="G19" i="5"/>
  <c r="J20" i="5"/>
  <c r="D56" i="5"/>
  <c r="F56" i="5" s="1"/>
  <c r="I56" i="5" s="1"/>
  <c r="H56" i="5"/>
  <c r="J56" i="5"/>
  <c r="J72" i="5"/>
  <c r="J78" i="5"/>
  <c r="J88" i="5"/>
  <c r="I101" i="5"/>
  <c r="F108" i="5"/>
  <c r="I108" i="5"/>
  <c r="F112" i="5"/>
  <c r="I112" i="5"/>
  <c r="I162" i="5"/>
  <c r="I172" i="5"/>
  <c r="I196" i="5"/>
  <c r="I199" i="5"/>
  <c r="I211" i="5"/>
  <c r="I122" i="5"/>
  <c r="I180" i="5"/>
  <c r="I203" i="5"/>
  <c r="J122" i="5"/>
  <c r="J162" i="5"/>
  <c r="G176" i="5"/>
  <c r="D177" i="5"/>
  <c r="H177" i="5"/>
  <c r="H176" i="5" s="1"/>
  <c r="J177" i="5"/>
  <c r="J196" i="5"/>
  <c r="J199" i="5"/>
  <c r="J203" i="5"/>
  <c r="J211" i="5"/>
  <c r="H177" i="2"/>
  <c r="H176" i="3"/>
  <c r="J176" i="5" l="1"/>
  <c r="D18" i="5"/>
  <c r="D176" i="5"/>
  <c r="F176" i="5" s="1"/>
  <c r="I176" i="5" s="1"/>
  <c r="F177" i="5"/>
  <c r="I177" i="5" s="1"/>
  <c r="J19" i="5"/>
  <c r="G18" i="5"/>
  <c r="I19" i="5"/>
  <c r="H17" i="5"/>
  <c r="H216" i="5" s="1"/>
  <c r="J198" i="2"/>
  <c r="J18" i="5" l="1"/>
  <c r="G17" i="5"/>
  <c r="D17" i="5"/>
  <c r="F18" i="5"/>
  <c r="I18" i="5" s="1"/>
  <c r="H196" i="2"/>
  <c r="D196" i="2"/>
  <c r="G216" i="5" l="1"/>
  <c r="J17" i="5"/>
  <c r="D216" i="5"/>
  <c r="F216" i="5" s="1"/>
  <c r="F17" i="5"/>
  <c r="I17" i="5" s="1"/>
  <c r="G129" i="2"/>
  <c r="J216" i="5" l="1"/>
  <c r="I216" i="5"/>
  <c r="H72" i="3"/>
  <c r="G72" i="3"/>
  <c r="E72" i="3"/>
  <c r="D72" i="3"/>
  <c r="D72" i="2"/>
  <c r="H72" i="2"/>
  <c r="G72" i="2"/>
  <c r="H24" i="1" l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1" i="1"/>
  <c r="H82" i="1"/>
  <c r="H83" i="1"/>
  <c r="H84" i="1"/>
  <c r="H85" i="1"/>
  <c r="H86" i="1"/>
  <c r="H87" i="1"/>
  <c r="H88" i="1"/>
  <c r="H89" i="1"/>
  <c r="H91" i="1"/>
  <c r="H92" i="1"/>
  <c r="H93" i="1"/>
  <c r="H94" i="1"/>
  <c r="H95" i="1"/>
  <c r="H96" i="1"/>
  <c r="H97" i="1"/>
  <c r="H98" i="1"/>
  <c r="H99" i="1"/>
  <c r="H100" i="1"/>
  <c r="H101" i="1"/>
  <c r="H102" i="1"/>
  <c r="H104" i="1"/>
  <c r="H105" i="1"/>
  <c r="H106" i="1"/>
  <c r="H107" i="1"/>
  <c r="H108" i="1"/>
  <c r="H109" i="1"/>
  <c r="H111" i="1"/>
  <c r="H112" i="1"/>
  <c r="H113" i="1"/>
  <c r="H115" i="1"/>
  <c r="H116" i="1"/>
  <c r="H117" i="1"/>
  <c r="H118" i="1"/>
  <c r="H119" i="1"/>
  <c r="H120" i="1"/>
  <c r="H121" i="1"/>
  <c r="H122" i="1"/>
  <c r="H123" i="1"/>
  <c r="H125" i="1"/>
  <c r="H126" i="1"/>
  <c r="H127" i="1"/>
  <c r="H128" i="1"/>
  <c r="H129" i="1"/>
  <c r="H130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5" i="1"/>
  <c r="H166" i="1"/>
  <c r="H167" i="1"/>
  <c r="H168" i="1"/>
  <c r="H169" i="1"/>
  <c r="H170" i="1"/>
  <c r="H171" i="1"/>
  <c r="H172" i="1"/>
  <c r="H173" i="1"/>
  <c r="H175" i="1"/>
  <c r="H176" i="1"/>
  <c r="H177" i="1"/>
  <c r="H180" i="1"/>
  <c r="H181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9" i="1"/>
  <c r="H200" i="1"/>
  <c r="H202" i="1"/>
  <c r="H203" i="1"/>
  <c r="H204" i="1"/>
  <c r="H206" i="1"/>
  <c r="H207" i="1"/>
  <c r="H208" i="1"/>
  <c r="H209" i="1"/>
  <c r="H210" i="1"/>
  <c r="H211" i="1"/>
  <c r="H212" i="1"/>
  <c r="H214" i="1"/>
  <c r="H215" i="1"/>
  <c r="H216" i="1"/>
  <c r="H217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5" i="1"/>
  <c r="G76" i="1"/>
  <c r="G77" i="1"/>
  <c r="G78" i="1"/>
  <c r="G79" i="1"/>
  <c r="G81" i="1"/>
  <c r="G82" i="1"/>
  <c r="G83" i="1"/>
  <c r="G84" i="1"/>
  <c r="G85" i="1"/>
  <c r="G86" i="1"/>
  <c r="G87" i="1"/>
  <c r="G88" i="1"/>
  <c r="G89" i="1"/>
  <c r="G91" i="1"/>
  <c r="G92" i="1"/>
  <c r="G93" i="1"/>
  <c r="G94" i="1"/>
  <c r="G95" i="1"/>
  <c r="G96" i="1"/>
  <c r="G97" i="1"/>
  <c r="G98" i="1"/>
  <c r="G99" i="1"/>
  <c r="G100" i="1"/>
  <c r="G101" i="1"/>
  <c r="G102" i="1"/>
  <c r="G104" i="1"/>
  <c r="G105" i="1"/>
  <c r="G106" i="1"/>
  <c r="G107" i="1"/>
  <c r="G108" i="1"/>
  <c r="G109" i="1"/>
  <c r="G111" i="1"/>
  <c r="G112" i="1"/>
  <c r="G113" i="1"/>
  <c r="G115" i="1"/>
  <c r="G116" i="1"/>
  <c r="G117" i="1"/>
  <c r="G118" i="1"/>
  <c r="G119" i="1"/>
  <c r="G120" i="1"/>
  <c r="G121" i="1"/>
  <c r="G122" i="1"/>
  <c r="G123" i="1"/>
  <c r="G125" i="1"/>
  <c r="G126" i="1"/>
  <c r="G127" i="1"/>
  <c r="G128" i="1"/>
  <c r="G129" i="1"/>
  <c r="G130" i="1"/>
  <c r="G132" i="1"/>
  <c r="G133" i="1"/>
  <c r="G134" i="1"/>
  <c r="G135" i="1"/>
  <c r="G136" i="1"/>
  <c r="G137" i="1"/>
  <c r="G138" i="1"/>
  <c r="G139" i="1"/>
  <c r="G140" i="1"/>
  <c r="G141" i="1"/>
  <c r="G142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5" i="1"/>
  <c r="G166" i="1"/>
  <c r="G167" i="1"/>
  <c r="G168" i="1"/>
  <c r="G169" i="1"/>
  <c r="G170" i="1"/>
  <c r="G171" i="1"/>
  <c r="G172" i="1"/>
  <c r="G173" i="1"/>
  <c r="G175" i="1"/>
  <c r="G176" i="1"/>
  <c r="G177" i="1"/>
  <c r="G180" i="1"/>
  <c r="G181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9" i="1"/>
  <c r="G200" i="1"/>
  <c r="G202" i="1"/>
  <c r="G203" i="1"/>
  <c r="G204" i="1"/>
  <c r="G206" i="1"/>
  <c r="G207" i="1"/>
  <c r="G208" i="1"/>
  <c r="G209" i="1"/>
  <c r="G210" i="1"/>
  <c r="G211" i="1"/>
  <c r="G212" i="1"/>
  <c r="G214" i="1"/>
  <c r="G215" i="1"/>
  <c r="G216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5" i="1"/>
  <c r="E76" i="1"/>
  <c r="E77" i="1"/>
  <c r="E78" i="1"/>
  <c r="E79" i="1"/>
  <c r="E81" i="1"/>
  <c r="E82" i="1"/>
  <c r="E83" i="1"/>
  <c r="E84" i="1"/>
  <c r="E85" i="1"/>
  <c r="E86" i="1"/>
  <c r="E87" i="1"/>
  <c r="E88" i="1"/>
  <c r="E89" i="1"/>
  <c r="E91" i="1"/>
  <c r="E92" i="1"/>
  <c r="E93" i="1"/>
  <c r="E94" i="1"/>
  <c r="E95" i="1"/>
  <c r="E96" i="1"/>
  <c r="E97" i="1"/>
  <c r="E98" i="1"/>
  <c r="E99" i="1"/>
  <c r="E100" i="1"/>
  <c r="E101" i="1"/>
  <c r="E102" i="1"/>
  <c r="E104" i="1"/>
  <c r="E105" i="1"/>
  <c r="E106" i="1"/>
  <c r="E107" i="1"/>
  <c r="E108" i="1"/>
  <c r="E109" i="1"/>
  <c r="E111" i="1"/>
  <c r="E112" i="1"/>
  <c r="E113" i="1"/>
  <c r="E115" i="1"/>
  <c r="E116" i="1"/>
  <c r="E117" i="1"/>
  <c r="E118" i="1"/>
  <c r="E119" i="1"/>
  <c r="E120" i="1"/>
  <c r="E121" i="1"/>
  <c r="E122" i="1"/>
  <c r="E123" i="1"/>
  <c r="E125" i="1"/>
  <c r="E126" i="1"/>
  <c r="E127" i="1"/>
  <c r="E128" i="1"/>
  <c r="E129" i="1"/>
  <c r="E130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5" i="1"/>
  <c r="E166" i="1"/>
  <c r="E167" i="1"/>
  <c r="E168" i="1"/>
  <c r="E169" i="1"/>
  <c r="E170" i="1"/>
  <c r="E171" i="1"/>
  <c r="E172" i="1"/>
  <c r="E173" i="1"/>
  <c r="E175" i="1"/>
  <c r="E176" i="1"/>
  <c r="E177" i="1"/>
  <c r="E180" i="1"/>
  <c r="E181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9" i="1"/>
  <c r="E200" i="1"/>
  <c r="E202" i="1"/>
  <c r="E203" i="1"/>
  <c r="E204" i="1"/>
  <c r="E206" i="1"/>
  <c r="E207" i="1"/>
  <c r="E208" i="1"/>
  <c r="E209" i="1"/>
  <c r="E210" i="1"/>
  <c r="E211" i="1"/>
  <c r="E212" i="1"/>
  <c r="E214" i="1"/>
  <c r="E215" i="1"/>
  <c r="E216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1" i="1"/>
  <c r="D42" i="1"/>
  <c r="D43" i="1"/>
  <c r="D44" i="1"/>
  <c r="D45" i="1"/>
  <c r="D46" i="1"/>
  <c r="D47" i="1"/>
  <c r="D48" i="1"/>
  <c r="D49" i="1"/>
  <c r="F49" i="1" s="1"/>
  <c r="D50" i="1"/>
  <c r="D51" i="1"/>
  <c r="F51" i="1" s="1"/>
  <c r="D52" i="1"/>
  <c r="D53" i="1"/>
  <c r="F53" i="1" s="1"/>
  <c r="D54" i="1"/>
  <c r="D55" i="1"/>
  <c r="F55" i="1" s="1"/>
  <c r="D56" i="1"/>
  <c r="D57" i="1"/>
  <c r="F57" i="1" s="1"/>
  <c r="D60" i="1"/>
  <c r="D61" i="1"/>
  <c r="F61" i="1" s="1"/>
  <c r="D62" i="1"/>
  <c r="D63" i="1"/>
  <c r="F63" i="1" s="1"/>
  <c r="D64" i="1"/>
  <c r="D65" i="1"/>
  <c r="F65" i="1" s="1"/>
  <c r="D66" i="1"/>
  <c r="D67" i="1"/>
  <c r="F67" i="1" s="1"/>
  <c r="D68" i="1"/>
  <c r="D69" i="1"/>
  <c r="F69" i="1" s="1"/>
  <c r="D70" i="1"/>
  <c r="D71" i="1"/>
  <c r="F71" i="1" s="1"/>
  <c r="D72" i="1"/>
  <c r="D73" i="1"/>
  <c r="F73" i="1" s="1"/>
  <c r="D74" i="1"/>
  <c r="D75" i="1"/>
  <c r="F75" i="1" s="1"/>
  <c r="D76" i="1"/>
  <c r="D77" i="1"/>
  <c r="F77" i="1" s="1"/>
  <c r="D78" i="1"/>
  <c r="D79" i="1"/>
  <c r="F79" i="1" s="1"/>
  <c r="D81" i="1"/>
  <c r="D82" i="1"/>
  <c r="F82" i="1" s="1"/>
  <c r="D83" i="1"/>
  <c r="D84" i="1"/>
  <c r="F84" i="1" s="1"/>
  <c r="D85" i="1"/>
  <c r="D86" i="1"/>
  <c r="F86" i="1" s="1"/>
  <c r="D87" i="1"/>
  <c r="D88" i="1"/>
  <c r="F88" i="1" s="1"/>
  <c r="D89" i="1"/>
  <c r="D91" i="1"/>
  <c r="F91" i="1" s="1"/>
  <c r="D92" i="1"/>
  <c r="D93" i="1"/>
  <c r="F93" i="1" s="1"/>
  <c r="D94" i="1"/>
  <c r="D95" i="1"/>
  <c r="F95" i="1" s="1"/>
  <c r="D96" i="1"/>
  <c r="D97" i="1"/>
  <c r="F97" i="1" s="1"/>
  <c r="D98" i="1"/>
  <c r="D99" i="1"/>
  <c r="D100" i="1"/>
  <c r="D101" i="1"/>
  <c r="F101" i="1" s="1"/>
  <c r="D102" i="1"/>
  <c r="D104" i="1"/>
  <c r="F104" i="1" s="1"/>
  <c r="D105" i="1"/>
  <c r="D106" i="1"/>
  <c r="F106" i="1" s="1"/>
  <c r="D107" i="1"/>
  <c r="D108" i="1"/>
  <c r="F108" i="1" s="1"/>
  <c r="D109" i="1"/>
  <c r="D111" i="1"/>
  <c r="F111" i="1" s="1"/>
  <c r="D112" i="1"/>
  <c r="D113" i="1"/>
  <c r="F113" i="1" s="1"/>
  <c r="D115" i="1"/>
  <c r="D116" i="1"/>
  <c r="F116" i="1" s="1"/>
  <c r="D117" i="1"/>
  <c r="D118" i="1"/>
  <c r="F118" i="1" s="1"/>
  <c r="D119" i="1"/>
  <c r="D120" i="1"/>
  <c r="F120" i="1" s="1"/>
  <c r="D121" i="1"/>
  <c r="D122" i="1"/>
  <c r="F122" i="1" s="1"/>
  <c r="D123" i="1"/>
  <c r="D125" i="1"/>
  <c r="F125" i="1" s="1"/>
  <c r="D126" i="1"/>
  <c r="D127" i="1"/>
  <c r="F127" i="1" s="1"/>
  <c r="D128" i="1"/>
  <c r="D129" i="1"/>
  <c r="F129" i="1" s="1"/>
  <c r="D130" i="1"/>
  <c r="D132" i="1"/>
  <c r="F132" i="1" s="1"/>
  <c r="D133" i="1"/>
  <c r="D134" i="1"/>
  <c r="F134" i="1" s="1"/>
  <c r="D135" i="1"/>
  <c r="D136" i="1"/>
  <c r="F136" i="1" s="1"/>
  <c r="D137" i="1"/>
  <c r="D138" i="1"/>
  <c r="F138" i="1" s="1"/>
  <c r="D139" i="1"/>
  <c r="D140" i="1"/>
  <c r="F140" i="1" s="1"/>
  <c r="D141" i="1"/>
  <c r="D142" i="1"/>
  <c r="F142" i="1" s="1"/>
  <c r="D143" i="1"/>
  <c r="D144" i="1"/>
  <c r="F144" i="1" s="1"/>
  <c r="D145" i="1"/>
  <c r="D146" i="1"/>
  <c r="F146" i="1" s="1"/>
  <c r="D147" i="1"/>
  <c r="D148" i="1"/>
  <c r="F148" i="1" s="1"/>
  <c r="D149" i="1"/>
  <c r="D150" i="1"/>
  <c r="F150" i="1" s="1"/>
  <c r="D151" i="1"/>
  <c r="D152" i="1"/>
  <c r="F152" i="1" s="1"/>
  <c r="D153" i="1"/>
  <c r="D154" i="1"/>
  <c r="F154" i="1" s="1"/>
  <c r="D155" i="1"/>
  <c r="D156" i="1"/>
  <c r="F156" i="1" s="1"/>
  <c r="D157" i="1"/>
  <c r="D158" i="1"/>
  <c r="F158" i="1" s="1"/>
  <c r="D159" i="1"/>
  <c r="D160" i="1"/>
  <c r="F160" i="1" s="1"/>
  <c r="D161" i="1"/>
  <c r="D162" i="1"/>
  <c r="F162" i="1" s="1"/>
  <c r="D163" i="1"/>
  <c r="D165" i="1"/>
  <c r="F165" i="1" s="1"/>
  <c r="D166" i="1"/>
  <c r="D167" i="1"/>
  <c r="F167" i="1" s="1"/>
  <c r="D168" i="1"/>
  <c r="D169" i="1"/>
  <c r="F169" i="1" s="1"/>
  <c r="D170" i="1"/>
  <c r="D171" i="1"/>
  <c r="F171" i="1" s="1"/>
  <c r="D172" i="1"/>
  <c r="D173" i="1"/>
  <c r="F173" i="1" s="1"/>
  <c r="D175" i="1"/>
  <c r="D176" i="1"/>
  <c r="F176" i="1" s="1"/>
  <c r="D177" i="1"/>
  <c r="D180" i="1"/>
  <c r="F180" i="1" s="1"/>
  <c r="D181" i="1"/>
  <c r="D183" i="1"/>
  <c r="F183" i="1" s="1"/>
  <c r="D184" i="1"/>
  <c r="D185" i="1"/>
  <c r="F185" i="1" s="1"/>
  <c r="D186" i="1"/>
  <c r="D187" i="1"/>
  <c r="F187" i="1" s="1"/>
  <c r="D188" i="1"/>
  <c r="D189" i="1"/>
  <c r="F189" i="1" s="1"/>
  <c r="D190" i="1"/>
  <c r="D191" i="1"/>
  <c r="F191" i="1" s="1"/>
  <c r="D192" i="1"/>
  <c r="D193" i="1"/>
  <c r="F193" i="1" s="1"/>
  <c r="D194" i="1"/>
  <c r="D195" i="1"/>
  <c r="F195" i="1" s="1"/>
  <c r="D196" i="1"/>
  <c r="D197" i="1"/>
  <c r="F197" i="1" s="1"/>
  <c r="D199" i="1"/>
  <c r="D200" i="1"/>
  <c r="F200" i="1" s="1"/>
  <c r="D202" i="1"/>
  <c r="D203" i="1"/>
  <c r="F203" i="1" s="1"/>
  <c r="D204" i="1"/>
  <c r="D206" i="1"/>
  <c r="F206" i="1" s="1"/>
  <c r="D207" i="1"/>
  <c r="D208" i="1"/>
  <c r="F208" i="1" s="1"/>
  <c r="D209" i="1"/>
  <c r="D210" i="1"/>
  <c r="F210" i="1" s="1"/>
  <c r="D211" i="1"/>
  <c r="D212" i="1"/>
  <c r="F212" i="1" s="1"/>
  <c r="D214" i="1"/>
  <c r="D215" i="1"/>
  <c r="F215" i="1" s="1"/>
  <c r="D216" i="1"/>
  <c r="D217" i="1"/>
  <c r="F217" i="1" s="1"/>
  <c r="F216" i="1" l="1"/>
  <c r="F214" i="1"/>
  <c r="F211" i="1"/>
  <c r="F209" i="1"/>
  <c r="F207" i="1"/>
  <c r="F204" i="1"/>
  <c r="F202" i="1"/>
  <c r="F199" i="1"/>
  <c r="F196" i="1"/>
  <c r="F194" i="1"/>
  <c r="F192" i="1"/>
  <c r="F190" i="1"/>
  <c r="F188" i="1"/>
  <c r="F186" i="1"/>
  <c r="F184" i="1"/>
  <c r="F181" i="1"/>
  <c r="F177" i="1"/>
  <c r="F175" i="1"/>
  <c r="F172" i="1"/>
  <c r="F170" i="1"/>
  <c r="F168" i="1"/>
  <c r="F166" i="1"/>
  <c r="F163" i="1"/>
  <c r="F161" i="1"/>
  <c r="F159" i="1"/>
  <c r="F157" i="1"/>
  <c r="F155" i="1"/>
  <c r="F153" i="1"/>
  <c r="F151" i="1"/>
  <c r="F149" i="1"/>
  <c r="F147" i="1"/>
  <c r="F145" i="1"/>
  <c r="F141" i="1"/>
  <c r="F139" i="1"/>
  <c r="F137" i="1"/>
  <c r="F135" i="1"/>
  <c r="F133" i="1"/>
  <c r="F130" i="1"/>
  <c r="F128" i="1"/>
  <c r="F126" i="1"/>
  <c r="F121" i="1"/>
  <c r="F117" i="1"/>
  <c r="F115" i="1"/>
  <c r="F112" i="1"/>
  <c r="F109" i="1"/>
  <c r="F107" i="1"/>
  <c r="F105" i="1"/>
  <c r="F102" i="1"/>
  <c r="F100" i="1"/>
  <c r="F98" i="1"/>
  <c r="F96" i="1"/>
  <c r="F94" i="1"/>
  <c r="F92" i="1"/>
  <c r="F89" i="1"/>
  <c r="F87" i="1"/>
  <c r="F85" i="1"/>
  <c r="F83" i="1"/>
  <c r="F81" i="1"/>
  <c r="F78" i="1"/>
  <c r="F76" i="1"/>
  <c r="F143" i="1"/>
  <c r="F123" i="1"/>
  <c r="F99" i="1"/>
  <c r="F119" i="1"/>
  <c r="F26" i="1"/>
  <c r="F24" i="1"/>
  <c r="F47" i="1"/>
  <c r="F45" i="1"/>
  <c r="F43" i="1"/>
  <c r="F41" i="1"/>
  <c r="F38" i="1"/>
  <c r="F36" i="1"/>
  <c r="F34" i="1"/>
  <c r="F72" i="1"/>
  <c r="F70" i="1"/>
  <c r="F68" i="1"/>
  <c r="F66" i="1"/>
  <c r="F64" i="1"/>
  <c r="F62" i="1"/>
  <c r="F60" i="1"/>
  <c r="F56" i="1"/>
  <c r="F54" i="1"/>
  <c r="F52" i="1"/>
  <c r="F50" i="1"/>
  <c r="F48" i="1"/>
  <c r="F44" i="1"/>
  <c r="F42" i="1"/>
  <c r="F39" i="1"/>
  <c r="F29" i="1"/>
  <c r="F23" i="1"/>
  <c r="F46" i="1"/>
  <c r="F32" i="1"/>
  <c r="F30" i="1"/>
  <c r="F28" i="1"/>
  <c r="F31" i="1"/>
  <c r="F37" i="1"/>
  <c r="F35" i="1"/>
  <c r="F33" i="1"/>
  <c r="F27" i="1"/>
  <c r="F25" i="1"/>
  <c r="F171" i="2"/>
  <c r="J217" i="1" l="1"/>
  <c r="I217" i="1"/>
  <c r="J216" i="1"/>
  <c r="I216" i="1"/>
  <c r="J215" i="1"/>
  <c r="I215" i="1"/>
  <c r="J214" i="1"/>
  <c r="I214" i="1"/>
  <c r="J212" i="1"/>
  <c r="I212" i="1"/>
  <c r="J211" i="1"/>
  <c r="I211" i="1"/>
  <c r="J210" i="1"/>
  <c r="I210" i="1"/>
  <c r="J209" i="1"/>
  <c r="I209" i="1"/>
  <c r="J208" i="1"/>
  <c r="I208" i="1"/>
  <c r="J207" i="1"/>
  <c r="I207" i="1"/>
  <c r="J206" i="1"/>
  <c r="I206" i="1"/>
  <c r="J204" i="1"/>
  <c r="I204" i="1"/>
  <c r="J203" i="1"/>
  <c r="I203" i="1"/>
  <c r="J202" i="1"/>
  <c r="I202" i="1"/>
  <c r="J200" i="1"/>
  <c r="I200" i="1"/>
  <c r="J199" i="1"/>
  <c r="I199" i="1"/>
  <c r="J197" i="1"/>
  <c r="I197" i="1"/>
  <c r="J196" i="1"/>
  <c r="I196" i="1"/>
  <c r="J195" i="1"/>
  <c r="I195" i="1"/>
  <c r="J194" i="1"/>
  <c r="I194" i="1"/>
  <c r="J193" i="1"/>
  <c r="I193" i="1"/>
  <c r="J192" i="1"/>
  <c r="I192" i="1"/>
  <c r="J191" i="1"/>
  <c r="I191" i="1"/>
  <c r="J190" i="1"/>
  <c r="I190" i="1"/>
  <c r="J189" i="1"/>
  <c r="I189" i="1"/>
  <c r="J188" i="1"/>
  <c r="I188" i="1"/>
  <c r="J187" i="1"/>
  <c r="I187" i="1"/>
  <c r="J186" i="1"/>
  <c r="I186" i="1"/>
  <c r="J185" i="1"/>
  <c r="I185" i="1"/>
  <c r="J184" i="1"/>
  <c r="I184" i="1"/>
  <c r="J183" i="1"/>
  <c r="I183" i="1"/>
  <c r="J181" i="1"/>
  <c r="I181" i="1"/>
  <c r="J180" i="1"/>
  <c r="I180" i="1"/>
  <c r="J177" i="1"/>
  <c r="I177" i="1"/>
  <c r="J176" i="1"/>
  <c r="I176" i="1"/>
  <c r="J175" i="1"/>
  <c r="I175" i="1"/>
  <c r="J173" i="1"/>
  <c r="I173" i="1"/>
  <c r="J172" i="1"/>
  <c r="I172" i="1"/>
  <c r="J171" i="1"/>
  <c r="I171" i="1"/>
  <c r="J170" i="1"/>
  <c r="I170" i="1"/>
  <c r="J169" i="1"/>
  <c r="I169" i="1"/>
  <c r="J168" i="1"/>
  <c r="I168" i="1"/>
  <c r="J167" i="1"/>
  <c r="I167" i="1"/>
  <c r="J166" i="1"/>
  <c r="I166" i="1"/>
  <c r="J165" i="1"/>
  <c r="I165" i="1"/>
  <c r="J163" i="1"/>
  <c r="I163" i="1"/>
  <c r="J162" i="1"/>
  <c r="I162" i="1"/>
  <c r="J161" i="1"/>
  <c r="I161" i="1"/>
  <c r="J160" i="1"/>
  <c r="I160" i="1"/>
  <c r="J159" i="1"/>
  <c r="I159" i="1"/>
  <c r="J158" i="1"/>
  <c r="I158" i="1"/>
  <c r="J157" i="1"/>
  <c r="I157" i="1"/>
  <c r="J156" i="1"/>
  <c r="I156" i="1"/>
  <c r="J155" i="1"/>
  <c r="I155" i="1"/>
  <c r="J154" i="1"/>
  <c r="I154" i="1"/>
  <c r="J153" i="1"/>
  <c r="I153" i="1"/>
  <c r="J152" i="1"/>
  <c r="I152" i="1"/>
  <c r="J151" i="1"/>
  <c r="I151" i="1"/>
  <c r="J150" i="1"/>
  <c r="I150" i="1"/>
  <c r="J149" i="1"/>
  <c r="I149" i="1"/>
  <c r="J148" i="1"/>
  <c r="I148" i="1"/>
  <c r="J147" i="1"/>
  <c r="I147" i="1"/>
  <c r="J146" i="1"/>
  <c r="I146" i="1"/>
  <c r="J145" i="1"/>
  <c r="I145" i="1"/>
  <c r="J144" i="1"/>
  <c r="I144" i="1"/>
  <c r="J143" i="1"/>
  <c r="I143" i="1"/>
  <c r="J142" i="1"/>
  <c r="I142" i="1"/>
  <c r="J141" i="1"/>
  <c r="I141" i="1"/>
  <c r="J140" i="1"/>
  <c r="I140" i="1"/>
  <c r="J139" i="1"/>
  <c r="I139" i="1"/>
  <c r="J138" i="1"/>
  <c r="I138" i="1"/>
  <c r="J137" i="1"/>
  <c r="I137" i="1"/>
  <c r="J136" i="1"/>
  <c r="I136" i="1"/>
  <c r="J135" i="1"/>
  <c r="I135" i="1"/>
  <c r="J134" i="1"/>
  <c r="I134" i="1"/>
  <c r="J133" i="1"/>
  <c r="I133" i="1"/>
  <c r="J132" i="1"/>
  <c r="I132" i="1"/>
  <c r="J130" i="1"/>
  <c r="I130" i="1"/>
  <c r="J129" i="1"/>
  <c r="I129" i="1"/>
  <c r="J128" i="1"/>
  <c r="I128" i="1"/>
  <c r="J127" i="1"/>
  <c r="I127" i="1"/>
  <c r="J126" i="1"/>
  <c r="I126" i="1"/>
  <c r="J125" i="1"/>
  <c r="I125" i="1"/>
  <c r="J123" i="1"/>
  <c r="I123" i="1"/>
  <c r="J122" i="1"/>
  <c r="I122" i="1"/>
  <c r="J121" i="1"/>
  <c r="I121" i="1"/>
  <c r="J120" i="1"/>
  <c r="I120" i="1"/>
  <c r="J119" i="1"/>
  <c r="I119" i="1"/>
  <c r="J118" i="1"/>
  <c r="I118" i="1"/>
  <c r="J117" i="1"/>
  <c r="I117" i="1"/>
  <c r="J116" i="1"/>
  <c r="I116" i="1"/>
  <c r="J115" i="1"/>
  <c r="I115" i="1"/>
  <c r="J113" i="1"/>
  <c r="I113" i="1"/>
  <c r="J112" i="1"/>
  <c r="I112" i="1"/>
  <c r="J111" i="1"/>
  <c r="I111" i="1"/>
  <c r="J109" i="1"/>
  <c r="I109" i="1"/>
  <c r="J108" i="1"/>
  <c r="I108" i="1"/>
  <c r="J107" i="1"/>
  <c r="I107" i="1"/>
  <c r="J106" i="1"/>
  <c r="I106" i="1"/>
  <c r="J105" i="1"/>
  <c r="I105" i="1"/>
  <c r="J104" i="1"/>
  <c r="I104" i="1"/>
  <c r="J102" i="1"/>
  <c r="I102" i="1"/>
  <c r="J101" i="1"/>
  <c r="I101" i="1"/>
  <c r="J100" i="1"/>
  <c r="I100" i="1"/>
  <c r="J99" i="1"/>
  <c r="I99" i="1"/>
  <c r="J98" i="1"/>
  <c r="I98" i="1"/>
  <c r="J97" i="1"/>
  <c r="I97" i="1"/>
  <c r="J96" i="1"/>
  <c r="I96" i="1"/>
  <c r="J95" i="1"/>
  <c r="I95" i="1"/>
  <c r="J94" i="1"/>
  <c r="I94" i="1"/>
  <c r="J93" i="1"/>
  <c r="I93" i="1"/>
  <c r="J92" i="1"/>
  <c r="I92" i="1"/>
  <c r="J91" i="1"/>
  <c r="I91" i="1"/>
  <c r="J89" i="1"/>
  <c r="I89" i="1"/>
  <c r="J88" i="1"/>
  <c r="I88" i="1"/>
  <c r="J87" i="1"/>
  <c r="I87" i="1"/>
  <c r="J86" i="1"/>
  <c r="I86" i="1"/>
  <c r="J85" i="1"/>
  <c r="I85" i="1"/>
  <c r="J84" i="1"/>
  <c r="I84" i="1"/>
  <c r="J83" i="1"/>
  <c r="I83" i="1"/>
  <c r="J82" i="1"/>
  <c r="I82" i="1"/>
  <c r="J81" i="1"/>
  <c r="I81" i="1"/>
  <c r="J79" i="1"/>
  <c r="I79" i="1"/>
  <c r="J78" i="1"/>
  <c r="I78" i="1"/>
  <c r="J77" i="1"/>
  <c r="I77" i="1"/>
  <c r="J76" i="1"/>
  <c r="I76" i="1"/>
  <c r="J75" i="1"/>
  <c r="I75" i="1"/>
  <c r="J73" i="1"/>
  <c r="I73" i="1"/>
  <c r="J72" i="1"/>
  <c r="I72" i="1"/>
  <c r="J71" i="1"/>
  <c r="I71" i="1"/>
  <c r="J70" i="1"/>
  <c r="I70" i="1"/>
  <c r="J69" i="1"/>
  <c r="I69" i="1"/>
  <c r="J68" i="1"/>
  <c r="I68" i="1"/>
  <c r="J67" i="1"/>
  <c r="I67" i="1"/>
  <c r="J66" i="1"/>
  <c r="I66" i="1"/>
  <c r="J65" i="1"/>
  <c r="I65" i="1"/>
  <c r="J64" i="1"/>
  <c r="I64" i="1"/>
  <c r="J63" i="1"/>
  <c r="I63" i="1"/>
  <c r="J62" i="1"/>
  <c r="I62" i="1"/>
  <c r="J61" i="1"/>
  <c r="I61" i="1"/>
  <c r="J60" i="1"/>
  <c r="I60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15" i="3"/>
  <c r="I215" i="3"/>
  <c r="F215" i="3"/>
  <c r="J214" i="3"/>
  <c r="F214" i="3"/>
  <c r="I214" i="3" s="1"/>
  <c r="J213" i="3"/>
  <c r="I213" i="3"/>
  <c r="F213" i="3"/>
  <c r="J212" i="3"/>
  <c r="F212" i="3"/>
  <c r="I212" i="3" s="1"/>
  <c r="H211" i="3"/>
  <c r="G211" i="3"/>
  <c r="E211" i="3"/>
  <c r="D211" i="3"/>
  <c r="F211" i="3" s="1"/>
  <c r="J210" i="3"/>
  <c r="F210" i="3"/>
  <c r="I210" i="3" s="1"/>
  <c r="J209" i="3"/>
  <c r="I209" i="3"/>
  <c r="F209" i="3"/>
  <c r="J208" i="3"/>
  <c r="F208" i="3"/>
  <c r="I208" i="3" s="1"/>
  <c r="J207" i="3"/>
  <c r="I207" i="3"/>
  <c r="F207" i="3"/>
  <c r="J206" i="3"/>
  <c r="F206" i="3"/>
  <c r="I206" i="3" s="1"/>
  <c r="J205" i="3"/>
  <c r="I205" i="3"/>
  <c r="F205" i="3"/>
  <c r="J204" i="3"/>
  <c r="F204" i="3"/>
  <c r="I204" i="3" s="1"/>
  <c r="H203" i="3"/>
  <c r="G203" i="3"/>
  <c r="E203" i="3"/>
  <c r="D203" i="3"/>
  <c r="F203" i="3" s="1"/>
  <c r="J202" i="3"/>
  <c r="F202" i="3"/>
  <c r="I202" i="3" s="1"/>
  <c r="J201" i="3"/>
  <c r="I201" i="3"/>
  <c r="F201" i="3"/>
  <c r="J200" i="3"/>
  <c r="F200" i="3"/>
  <c r="I200" i="3" s="1"/>
  <c r="H199" i="3"/>
  <c r="G199" i="3"/>
  <c r="E199" i="3"/>
  <c r="D199" i="3"/>
  <c r="F199" i="3" s="1"/>
  <c r="J198" i="3"/>
  <c r="F198" i="3"/>
  <c r="I198" i="3" s="1"/>
  <c r="J197" i="3"/>
  <c r="I197" i="3"/>
  <c r="H196" i="3"/>
  <c r="G196" i="3"/>
  <c r="E196" i="3"/>
  <c r="D196" i="3"/>
  <c r="F196" i="3" s="1"/>
  <c r="J195" i="3"/>
  <c r="F195" i="3"/>
  <c r="I195" i="3" s="1"/>
  <c r="J194" i="3"/>
  <c r="I194" i="3"/>
  <c r="J193" i="3"/>
  <c r="I193" i="3"/>
  <c r="F193" i="3"/>
  <c r="J192" i="3"/>
  <c r="F192" i="3"/>
  <c r="I192" i="3" s="1"/>
  <c r="J191" i="3"/>
  <c r="I191" i="3"/>
  <c r="F191" i="3"/>
  <c r="J190" i="3"/>
  <c r="F190" i="3"/>
  <c r="I190" i="3" s="1"/>
  <c r="J189" i="3"/>
  <c r="I189" i="3"/>
  <c r="F189" i="3"/>
  <c r="J188" i="3"/>
  <c r="F188" i="3"/>
  <c r="I188" i="3" s="1"/>
  <c r="J187" i="3"/>
  <c r="I187" i="3"/>
  <c r="F187" i="3"/>
  <c r="J186" i="3"/>
  <c r="F186" i="3"/>
  <c r="I186" i="3" s="1"/>
  <c r="J185" i="3"/>
  <c r="I185" i="3"/>
  <c r="F185" i="3"/>
  <c r="J184" i="3"/>
  <c r="F184" i="3"/>
  <c r="I184" i="3" s="1"/>
  <c r="J183" i="3"/>
  <c r="I183" i="3"/>
  <c r="F183" i="3"/>
  <c r="J182" i="3"/>
  <c r="F182" i="3"/>
  <c r="I182" i="3" s="1"/>
  <c r="J181" i="3"/>
  <c r="I181" i="3"/>
  <c r="F181" i="3"/>
  <c r="H180" i="3"/>
  <c r="J180" i="3" s="1"/>
  <c r="G180" i="3"/>
  <c r="E180" i="3"/>
  <c r="D180" i="3"/>
  <c r="F180" i="3" s="1"/>
  <c r="J179" i="3"/>
  <c r="I179" i="3"/>
  <c r="F179" i="3"/>
  <c r="J178" i="3"/>
  <c r="F178" i="3"/>
  <c r="I178" i="3" s="1"/>
  <c r="G177" i="3"/>
  <c r="E177" i="3"/>
  <c r="E176" i="3" s="1"/>
  <c r="J175" i="3"/>
  <c r="I175" i="3"/>
  <c r="F175" i="3"/>
  <c r="J174" i="3"/>
  <c r="F174" i="3"/>
  <c r="I174" i="3" s="1"/>
  <c r="J173" i="3"/>
  <c r="I173" i="3"/>
  <c r="F173" i="3"/>
  <c r="H172" i="3"/>
  <c r="J172" i="3" s="1"/>
  <c r="G172" i="3"/>
  <c r="E172" i="3"/>
  <c r="D172" i="3"/>
  <c r="F172" i="3" s="1"/>
  <c r="J171" i="3"/>
  <c r="I171" i="3"/>
  <c r="J170" i="3"/>
  <c r="I170" i="3"/>
  <c r="F170" i="3"/>
  <c r="J169" i="3"/>
  <c r="F169" i="3"/>
  <c r="I169" i="3" s="1"/>
  <c r="J168" i="3"/>
  <c r="I168" i="3"/>
  <c r="F168" i="3"/>
  <c r="J167" i="3"/>
  <c r="F167" i="3"/>
  <c r="I167" i="3" s="1"/>
  <c r="J166" i="3"/>
  <c r="I166" i="3"/>
  <c r="F166" i="3"/>
  <c r="J165" i="3"/>
  <c r="F165" i="3"/>
  <c r="I165" i="3" s="1"/>
  <c r="J164" i="3"/>
  <c r="I164" i="3"/>
  <c r="F164" i="3"/>
  <c r="J163" i="3"/>
  <c r="F163" i="3"/>
  <c r="I163" i="3" s="1"/>
  <c r="H162" i="3"/>
  <c r="G162" i="3"/>
  <c r="E162" i="3"/>
  <c r="D162" i="3"/>
  <c r="F162" i="3" s="1"/>
  <c r="J161" i="3"/>
  <c r="F161" i="3"/>
  <c r="I161" i="3" s="1"/>
  <c r="J160" i="3"/>
  <c r="I160" i="3"/>
  <c r="F160" i="3"/>
  <c r="J159" i="3"/>
  <c r="F159" i="3"/>
  <c r="I159" i="3" s="1"/>
  <c r="J158" i="3"/>
  <c r="I158" i="3"/>
  <c r="F158" i="3"/>
  <c r="J157" i="3"/>
  <c r="F157" i="3"/>
  <c r="I157" i="3" s="1"/>
  <c r="J156" i="3"/>
  <c r="I156" i="3"/>
  <c r="F156" i="3"/>
  <c r="J155" i="3"/>
  <c r="F155" i="3"/>
  <c r="I155" i="3" s="1"/>
  <c r="J154" i="3"/>
  <c r="I154" i="3"/>
  <c r="F154" i="3"/>
  <c r="J153" i="3"/>
  <c r="F153" i="3"/>
  <c r="I153" i="3" s="1"/>
  <c r="J152" i="3"/>
  <c r="I152" i="3"/>
  <c r="F152" i="3"/>
  <c r="J151" i="3"/>
  <c r="F151" i="3"/>
  <c r="I151" i="3" s="1"/>
  <c r="J150" i="3"/>
  <c r="I150" i="3"/>
  <c r="F150" i="3"/>
  <c r="J149" i="3"/>
  <c r="F149" i="3"/>
  <c r="I149" i="3" s="1"/>
  <c r="J148" i="3"/>
  <c r="I148" i="3"/>
  <c r="F148" i="3"/>
  <c r="J147" i="3"/>
  <c r="F147" i="3"/>
  <c r="I147" i="3" s="1"/>
  <c r="J146" i="3"/>
  <c r="I146" i="3"/>
  <c r="F146" i="3"/>
  <c r="J145" i="3"/>
  <c r="F145" i="3"/>
  <c r="I145" i="3" s="1"/>
  <c r="J144" i="3"/>
  <c r="I144" i="3"/>
  <c r="F144" i="3"/>
  <c r="J143" i="3"/>
  <c r="F143" i="3"/>
  <c r="I143" i="3" s="1"/>
  <c r="J142" i="3"/>
  <c r="I142" i="3"/>
  <c r="F142" i="3"/>
  <c r="J141" i="3"/>
  <c r="F141" i="3"/>
  <c r="I141" i="3" s="1"/>
  <c r="J140" i="3"/>
  <c r="I140" i="3"/>
  <c r="F140" i="3"/>
  <c r="J139" i="3"/>
  <c r="F139" i="3"/>
  <c r="I139" i="3" s="1"/>
  <c r="J138" i="3"/>
  <c r="I138" i="3"/>
  <c r="F138" i="3"/>
  <c r="J137" i="3"/>
  <c r="F137" i="3"/>
  <c r="I137" i="3" s="1"/>
  <c r="J136" i="3"/>
  <c r="I136" i="3"/>
  <c r="F136" i="3"/>
  <c r="J135" i="3"/>
  <c r="F135" i="3"/>
  <c r="I135" i="3" s="1"/>
  <c r="J134" i="3"/>
  <c r="I134" i="3"/>
  <c r="F134" i="3"/>
  <c r="J133" i="3"/>
  <c r="F133" i="3"/>
  <c r="I133" i="3" s="1"/>
  <c r="J132" i="3"/>
  <c r="I132" i="3"/>
  <c r="F132" i="3"/>
  <c r="J131" i="3"/>
  <c r="F131" i="3"/>
  <c r="I131" i="3" s="1"/>
  <c r="J130" i="3"/>
  <c r="I130" i="3"/>
  <c r="F130" i="3"/>
  <c r="H129" i="3"/>
  <c r="J129" i="3" s="1"/>
  <c r="G129" i="3"/>
  <c r="E129" i="3"/>
  <c r="E131" i="1" s="1"/>
  <c r="D129" i="3"/>
  <c r="J128" i="3"/>
  <c r="I128" i="3"/>
  <c r="F128" i="3"/>
  <c r="J127" i="3"/>
  <c r="F127" i="3"/>
  <c r="I127" i="3" s="1"/>
  <c r="J126" i="3"/>
  <c r="I126" i="3"/>
  <c r="F126" i="3"/>
  <c r="J125" i="3"/>
  <c r="F125" i="3"/>
  <c r="I125" i="3" s="1"/>
  <c r="J124" i="3"/>
  <c r="I124" i="3"/>
  <c r="F124" i="3"/>
  <c r="J123" i="3"/>
  <c r="F123" i="3"/>
  <c r="I123" i="3" s="1"/>
  <c r="H122" i="3"/>
  <c r="G122" i="3"/>
  <c r="E122" i="3"/>
  <c r="D122" i="3"/>
  <c r="J121" i="3"/>
  <c r="F121" i="3"/>
  <c r="I121" i="3" s="1"/>
  <c r="J120" i="3"/>
  <c r="I120" i="3"/>
  <c r="F120" i="3"/>
  <c r="J119" i="3"/>
  <c r="F119" i="3"/>
  <c r="I119" i="3" s="1"/>
  <c r="J118" i="3"/>
  <c r="I118" i="3"/>
  <c r="F118" i="3"/>
  <c r="J117" i="3"/>
  <c r="F117" i="3"/>
  <c r="I117" i="3" s="1"/>
  <c r="J116" i="3"/>
  <c r="I116" i="3"/>
  <c r="F116" i="3"/>
  <c r="J115" i="3"/>
  <c r="F115" i="3"/>
  <c r="I115" i="3" s="1"/>
  <c r="J114" i="3"/>
  <c r="I114" i="3"/>
  <c r="F114" i="3"/>
  <c r="J113" i="3"/>
  <c r="F113" i="3"/>
  <c r="I113" i="3" s="1"/>
  <c r="H112" i="3"/>
  <c r="G112" i="3"/>
  <c r="E112" i="3"/>
  <c r="D112" i="3"/>
  <c r="F112" i="3" s="1"/>
  <c r="J111" i="3"/>
  <c r="F111" i="3"/>
  <c r="I111" i="3" s="1"/>
  <c r="J110" i="3"/>
  <c r="I110" i="3"/>
  <c r="F110" i="3"/>
  <c r="J109" i="3"/>
  <c r="F109" i="3"/>
  <c r="I109" i="3" s="1"/>
  <c r="H108" i="3"/>
  <c r="G108" i="3"/>
  <c r="J108" i="3" s="1"/>
  <c r="E108" i="3"/>
  <c r="D108" i="3"/>
  <c r="F108" i="3" s="1"/>
  <c r="J107" i="3"/>
  <c r="F107" i="3"/>
  <c r="I107" i="3" s="1"/>
  <c r="J106" i="3"/>
  <c r="I106" i="3"/>
  <c r="F106" i="3"/>
  <c r="J105" i="3"/>
  <c r="F105" i="3"/>
  <c r="I105" i="3" s="1"/>
  <c r="J104" i="3"/>
  <c r="I104" i="3"/>
  <c r="F104" i="3"/>
  <c r="J103" i="3"/>
  <c r="F103" i="3"/>
  <c r="I103" i="3" s="1"/>
  <c r="J102" i="3"/>
  <c r="I102" i="3"/>
  <c r="F102" i="3"/>
  <c r="H101" i="3"/>
  <c r="J101" i="3" s="1"/>
  <c r="G101" i="3"/>
  <c r="E101" i="3"/>
  <c r="D101" i="3"/>
  <c r="F101" i="3" s="1"/>
  <c r="J100" i="3"/>
  <c r="I100" i="3"/>
  <c r="F100" i="3"/>
  <c r="J99" i="3"/>
  <c r="F99" i="3"/>
  <c r="I99" i="3" s="1"/>
  <c r="J98" i="3"/>
  <c r="I98" i="3"/>
  <c r="F98" i="3"/>
  <c r="J97" i="3"/>
  <c r="F97" i="3"/>
  <c r="I97" i="3" s="1"/>
  <c r="J96" i="3"/>
  <c r="I96" i="3"/>
  <c r="F96" i="3"/>
  <c r="J95" i="3"/>
  <c r="F95" i="3"/>
  <c r="I95" i="3" s="1"/>
  <c r="J94" i="3"/>
  <c r="I94" i="3"/>
  <c r="F94" i="3"/>
  <c r="J93" i="3"/>
  <c r="F93" i="3"/>
  <c r="I93" i="3" s="1"/>
  <c r="J92" i="3"/>
  <c r="F92" i="3"/>
  <c r="I92" i="3" s="1"/>
  <c r="J91" i="3"/>
  <c r="I91" i="3"/>
  <c r="F91" i="3"/>
  <c r="J90" i="3"/>
  <c r="F90" i="3"/>
  <c r="I90" i="3" s="1"/>
  <c r="J89" i="3"/>
  <c r="I89" i="3"/>
  <c r="F89" i="3"/>
  <c r="H88" i="3"/>
  <c r="J88" i="3" s="1"/>
  <c r="G88" i="3"/>
  <c r="E88" i="3"/>
  <c r="D88" i="3"/>
  <c r="F88" i="3" s="1"/>
  <c r="J87" i="3"/>
  <c r="I87" i="3"/>
  <c r="F87" i="3"/>
  <c r="J86" i="3"/>
  <c r="F86" i="3"/>
  <c r="I86" i="3" s="1"/>
  <c r="J85" i="3"/>
  <c r="I85" i="3"/>
  <c r="F85" i="3"/>
  <c r="J84" i="3"/>
  <c r="F84" i="3"/>
  <c r="I84" i="3" s="1"/>
  <c r="J83" i="3"/>
  <c r="I83" i="3"/>
  <c r="F83" i="3"/>
  <c r="J82" i="3"/>
  <c r="F82" i="3"/>
  <c r="I82" i="3" s="1"/>
  <c r="J81" i="3"/>
  <c r="I81" i="3"/>
  <c r="F81" i="3"/>
  <c r="J80" i="3"/>
  <c r="F80" i="3"/>
  <c r="I80" i="3" s="1"/>
  <c r="J79" i="3"/>
  <c r="I79" i="3"/>
  <c r="F79" i="3"/>
  <c r="H78" i="3"/>
  <c r="J78" i="3" s="1"/>
  <c r="G78" i="3"/>
  <c r="E78" i="3"/>
  <c r="D78" i="3"/>
  <c r="F78" i="3" s="1"/>
  <c r="J77" i="3"/>
  <c r="I77" i="3"/>
  <c r="F77" i="3"/>
  <c r="J76" i="3"/>
  <c r="F76" i="3"/>
  <c r="I76" i="3" s="1"/>
  <c r="J75" i="3"/>
  <c r="I75" i="3"/>
  <c r="F75" i="3"/>
  <c r="J74" i="3"/>
  <c r="F74" i="3"/>
  <c r="I74" i="3" s="1"/>
  <c r="J73" i="3"/>
  <c r="I73" i="3"/>
  <c r="F73" i="3"/>
  <c r="J72" i="3"/>
  <c r="F72" i="3"/>
  <c r="J71" i="3"/>
  <c r="I71" i="3"/>
  <c r="F71" i="3"/>
  <c r="J70" i="3"/>
  <c r="F70" i="3"/>
  <c r="I70" i="3" s="1"/>
  <c r="J69" i="3"/>
  <c r="I69" i="3"/>
  <c r="F69" i="3"/>
  <c r="J68" i="3"/>
  <c r="F68" i="3"/>
  <c r="I68" i="3" s="1"/>
  <c r="J67" i="3"/>
  <c r="I67" i="3"/>
  <c r="F67" i="3"/>
  <c r="J66" i="3"/>
  <c r="F66" i="3"/>
  <c r="I66" i="3" s="1"/>
  <c r="J65" i="3"/>
  <c r="I65" i="3"/>
  <c r="F65" i="3"/>
  <c r="J64" i="3"/>
  <c r="F64" i="3"/>
  <c r="I64" i="3" s="1"/>
  <c r="J63" i="3"/>
  <c r="I63" i="3"/>
  <c r="F63" i="3"/>
  <c r="J62" i="3"/>
  <c r="F62" i="3"/>
  <c r="I62" i="3" s="1"/>
  <c r="J61" i="3"/>
  <c r="I61" i="3"/>
  <c r="F61" i="3"/>
  <c r="J60" i="3"/>
  <c r="F60" i="3"/>
  <c r="I60" i="3" s="1"/>
  <c r="J59" i="3"/>
  <c r="I59" i="3"/>
  <c r="F59" i="3"/>
  <c r="J58" i="3"/>
  <c r="F58" i="3"/>
  <c r="I58" i="3" s="1"/>
  <c r="H57" i="3"/>
  <c r="G57" i="3"/>
  <c r="E57" i="3"/>
  <c r="D57" i="3"/>
  <c r="F57" i="3" s="1"/>
  <c r="D56" i="3"/>
  <c r="J55" i="3"/>
  <c r="I55" i="3"/>
  <c r="F55" i="3"/>
  <c r="J54" i="3"/>
  <c r="F54" i="3"/>
  <c r="I54" i="3" s="1"/>
  <c r="J53" i="3"/>
  <c r="I53" i="3"/>
  <c r="F53" i="3"/>
  <c r="J52" i="3"/>
  <c r="F52" i="3"/>
  <c r="I52" i="3" s="1"/>
  <c r="J51" i="3"/>
  <c r="I51" i="3"/>
  <c r="F51" i="3"/>
  <c r="J50" i="3"/>
  <c r="F50" i="3"/>
  <c r="I50" i="3" s="1"/>
  <c r="J49" i="3"/>
  <c r="I49" i="3"/>
  <c r="F49" i="3"/>
  <c r="J48" i="3"/>
  <c r="F48" i="3"/>
  <c r="I48" i="3" s="1"/>
  <c r="J47" i="3"/>
  <c r="I47" i="3"/>
  <c r="F47" i="3"/>
  <c r="J46" i="3"/>
  <c r="F46" i="3"/>
  <c r="I46" i="3" s="1"/>
  <c r="J45" i="3"/>
  <c r="I45" i="3"/>
  <c r="F45" i="3"/>
  <c r="J44" i="3"/>
  <c r="F44" i="3"/>
  <c r="I44" i="3" s="1"/>
  <c r="J43" i="3"/>
  <c r="F43" i="3"/>
  <c r="I43" i="3" s="1"/>
  <c r="J42" i="3"/>
  <c r="F42" i="3"/>
  <c r="I42" i="3" s="1"/>
  <c r="J41" i="3"/>
  <c r="F41" i="3"/>
  <c r="I41" i="3" s="1"/>
  <c r="J40" i="3"/>
  <c r="F40" i="3"/>
  <c r="I40" i="3" s="1"/>
  <c r="J39" i="3"/>
  <c r="F39" i="3"/>
  <c r="I39" i="3" s="1"/>
  <c r="H38" i="3"/>
  <c r="G38" i="3"/>
  <c r="E38" i="3"/>
  <c r="D38" i="3"/>
  <c r="J37" i="3"/>
  <c r="I37" i="3"/>
  <c r="F37" i="3"/>
  <c r="J36" i="3"/>
  <c r="F36" i="3"/>
  <c r="I36" i="3" s="1"/>
  <c r="J35" i="3"/>
  <c r="F35" i="3"/>
  <c r="I35" i="3" s="1"/>
  <c r="J34" i="3"/>
  <c r="F34" i="3"/>
  <c r="I34" i="3" s="1"/>
  <c r="J33" i="3"/>
  <c r="F33" i="3"/>
  <c r="I33" i="3" s="1"/>
  <c r="J32" i="3"/>
  <c r="F32" i="3"/>
  <c r="I32" i="3" s="1"/>
  <c r="J31" i="3"/>
  <c r="F31" i="3"/>
  <c r="I31" i="3" s="1"/>
  <c r="J30" i="3"/>
  <c r="F30" i="3"/>
  <c r="I30" i="3" s="1"/>
  <c r="J29" i="3"/>
  <c r="F29" i="3"/>
  <c r="I29" i="3" s="1"/>
  <c r="J28" i="3"/>
  <c r="F28" i="3"/>
  <c r="I28" i="3" s="1"/>
  <c r="J27" i="3"/>
  <c r="F27" i="3"/>
  <c r="I27" i="3" s="1"/>
  <c r="J26" i="3"/>
  <c r="F26" i="3"/>
  <c r="I26" i="3" s="1"/>
  <c r="J25" i="3"/>
  <c r="F25" i="3"/>
  <c r="I25" i="3" s="1"/>
  <c r="J24" i="3"/>
  <c r="F24" i="3"/>
  <c r="I24" i="3" s="1"/>
  <c r="J23" i="3"/>
  <c r="F23" i="3"/>
  <c r="I23" i="3" s="1"/>
  <c r="J22" i="3"/>
  <c r="F22" i="3"/>
  <c r="I22" i="3" s="1"/>
  <c r="J21" i="3"/>
  <c r="F21" i="3"/>
  <c r="I21" i="3" s="1"/>
  <c r="H20" i="3"/>
  <c r="G20" i="3"/>
  <c r="E20" i="3"/>
  <c r="D20" i="3"/>
  <c r="E56" i="3" l="1"/>
  <c r="E58" i="1" s="1"/>
  <c r="F129" i="3"/>
  <c r="I129" i="3" s="1"/>
  <c r="J122" i="3"/>
  <c r="J112" i="3"/>
  <c r="E19" i="3"/>
  <c r="D19" i="3"/>
  <c r="F38" i="3"/>
  <c r="I38" i="3" s="1"/>
  <c r="J38" i="3"/>
  <c r="G19" i="3"/>
  <c r="H56" i="3"/>
  <c r="J57" i="3"/>
  <c r="H19" i="3"/>
  <c r="I72" i="3"/>
  <c r="I88" i="3"/>
  <c r="F56" i="3"/>
  <c r="I78" i="3"/>
  <c r="F20" i="3"/>
  <c r="I20" i="3" s="1"/>
  <c r="J20" i="3"/>
  <c r="I57" i="3"/>
  <c r="F122" i="3"/>
  <c r="I122" i="3"/>
  <c r="I162" i="3"/>
  <c r="I172" i="3"/>
  <c r="I196" i="3"/>
  <c r="I199" i="3"/>
  <c r="I211" i="3"/>
  <c r="I101" i="3"/>
  <c r="I108" i="3"/>
  <c r="I112" i="3"/>
  <c r="I180" i="3"/>
  <c r="I203" i="3"/>
  <c r="J162" i="3"/>
  <c r="G176" i="3"/>
  <c r="D177" i="3"/>
  <c r="J196" i="3"/>
  <c r="J199" i="3"/>
  <c r="J203" i="3"/>
  <c r="J211" i="3"/>
  <c r="F181" i="2"/>
  <c r="F182" i="2"/>
  <c r="F183" i="2"/>
  <c r="F184" i="2"/>
  <c r="F185" i="2"/>
  <c r="F186" i="2"/>
  <c r="F187" i="2"/>
  <c r="F188" i="2"/>
  <c r="F189" i="2"/>
  <c r="F190" i="2"/>
  <c r="F191" i="2"/>
  <c r="F192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23" i="2"/>
  <c r="F124" i="2"/>
  <c r="F125" i="2"/>
  <c r="F126" i="2"/>
  <c r="F127" i="2"/>
  <c r="F128" i="2"/>
  <c r="F113" i="2"/>
  <c r="F114" i="2"/>
  <c r="F115" i="2"/>
  <c r="F116" i="2"/>
  <c r="F117" i="2"/>
  <c r="F118" i="2"/>
  <c r="F119" i="2"/>
  <c r="F120" i="2"/>
  <c r="F121" i="2"/>
  <c r="F109" i="2"/>
  <c r="F110" i="2"/>
  <c r="F111" i="2"/>
  <c r="F102" i="2"/>
  <c r="F103" i="2"/>
  <c r="F104" i="2"/>
  <c r="F105" i="2"/>
  <c r="F106" i="2"/>
  <c r="F107" i="2"/>
  <c r="F89" i="2"/>
  <c r="F90" i="2"/>
  <c r="F91" i="2"/>
  <c r="F92" i="2"/>
  <c r="F93" i="2"/>
  <c r="F94" i="2"/>
  <c r="F95" i="2"/>
  <c r="F96" i="2"/>
  <c r="F97" i="2"/>
  <c r="F98" i="2"/>
  <c r="F99" i="2"/>
  <c r="F100" i="2"/>
  <c r="F79" i="2"/>
  <c r="F80" i="2"/>
  <c r="F81" i="2"/>
  <c r="F82" i="2"/>
  <c r="F83" i="2"/>
  <c r="F84" i="2"/>
  <c r="F85" i="2"/>
  <c r="F86" i="2"/>
  <c r="F8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73" i="2"/>
  <c r="F74" i="2"/>
  <c r="F75" i="2"/>
  <c r="F76" i="2"/>
  <c r="F77" i="2"/>
  <c r="H180" i="2"/>
  <c r="H182" i="1" s="1"/>
  <c r="G180" i="2"/>
  <c r="E180" i="2"/>
  <c r="E182" i="1" s="1"/>
  <c r="D180" i="2"/>
  <c r="D182" i="1" s="1"/>
  <c r="H129" i="2"/>
  <c r="H131" i="1" s="1"/>
  <c r="E129" i="2"/>
  <c r="D129" i="2"/>
  <c r="H122" i="2"/>
  <c r="H124" i="1" s="1"/>
  <c r="G122" i="2"/>
  <c r="G124" i="1" s="1"/>
  <c r="E122" i="2"/>
  <c r="E124" i="1" s="1"/>
  <c r="D122" i="2"/>
  <c r="D124" i="1" s="1"/>
  <c r="H112" i="2"/>
  <c r="H114" i="1" s="1"/>
  <c r="G112" i="2"/>
  <c r="G114" i="1" s="1"/>
  <c r="E112" i="2"/>
  <c r="E114" i="1" s="1"/>
  <c r="D112" i="2"/>
  <c r="D114" i="1" s="1"/>
  <c r="H108" i="2"/>
  <c r="H110" i="1" s="1"/>
  <c r="G108" i="2"/>
  <c r="G110" i="1" s="1"/>
  <c r="E108" i="2"/>
  <c r="E110" i="1" s="1"/>
  <c r="D108" i="2"/>
  <c r="D110" i="1" s="1"/>
  <c r="H101" i="2"/>
  <c r="H103" i="1" s="1"/>
  <c r="G101" i="2"/>
  <c r="G103" i="1" s="1"/>
  <c r="E101" i="2"/>
  <c r="E103" i="1" s="1"/>
  <c r="D101" i="2"/>
  <c r="D103" i="1" s="1"/>
  <c r="H88" i="2"/>
  <c r="H90" i="1" s="1"/>
  <c r="G88" i="2"/>
  <c r="G90" i="1" s="1"/>
  <c r="E88" i="2"/>
  <c r="E90" i="1" s="1"/>
  <c r="D88" i="2"/>
  <c r="D90" i="1" s="1"/>
  <c r="H78" i="2"/>
  <c r="H80" i="1" s="1"/>
  <c r="G78" i="2"/>
  <c r="G80" i="1" s="1"/>
  <c r="E78" i="2"/>
  <c r="E80" i="1" s="1"/>
  <c r="D78" i="2"/>
  <c r="D80" i="1" s="1"/>
  <c r="G74" i="1"/>
  <c r="J74" i="1" s="1"/>
  <c r="E72" i="2"/>
  <c r="E74" i="1" s="1"/>
  <c r="F74" i="1" s="1"/>
  <c r="D57" i="2"/>
  <c r="D59" i="1" s="1"/>
  <c r="E57" i="2"/>
  <c r="E59" i="1" s="1"/>
  <c r="G57" i="2"/>
  <c r="G59" i="1" s="1"/>
  <c r="H57" i="2"/>
  <c r="H59" i="1" s="1"/>
  <c r="G20" i="2"/>
  <c r="G22" i="1" s="1"/>
  <c r="E38" i="2"/>
  <c r="E40" i="1" s="1"/>
  <c r="D38" i="2"/>
  <c r="D40" i="1" s="1"/>
  <c r="D20" i="2"/>
  <c r="D22" i="1" s="1"/>
  <c r="E20" i="2"/>
  <c r="E22" i="1" s="1"/>
  <c r="G38" i="2"/>
  <c r="G40" i="1" s="1"/>
  <c r="H38" i="2"/>
  <c r="H40" i="1" s="1"/>
  <c r="H20" i="2"/>
  <c r="H22" i="1" s="1"/>
  <c r="E18" i="3" l="1"/>
  <c r="E20" i="1" s="1"/>
  <c r="G182" i="1"/>
  <c r="J182" i="1" s="1"/>
  <c r="I22" i="1"/>
  <c r="F80" i="1"/>
  <c r="I80" i="1" s="1"/>
  <c r="J80" i="1"/>
  <c r="F90" i="1"/>
  <c r="I90" i="1" s="1"/>
  <c r="J90" i="1"/>
  <c r="F103" i="1"/>
  <c r="I103" i="1" s="1"/>
  <c r="J103" i="1"/>
  <c r="F110" i="1"/>
  <c r="J131" i="1"/>
  <c r="G56" i="2"/>
  <c r="G58" i="1" s="1"/>
  <c r="I40" i="1"/>
  <c r="J40" i="1"/>
  <c r="J110" i="1"/>
  <c r="F114" i="1"/>
  <c r="I114" i="1" s="1"/>
  <c r="J114" i="1"/>
  <c r="F124" i="1"/>
  <c r="I124" i="1" s="1"/>
  <c r="J124" i="1"/>
  <c r="F182" i="1"/>
  <c r="J22" i="1"/>
  <c r="F59" i="1"/>
  <c r="I59" i="1" s="1"/>
  <c r="F131" i="1"/>
  <c r="I110" i="1"/>
  <c r="I74" i="1"/>
  <c r="J59" i="1"/>
  <c r="E17" i="3"/>
  <c r="E19" i="1" s="1"/>
  <c r="H18" i="3"/>
  <c r="F19" i="3"/>
  <c r="I19" i="3" s="1"/>
  <c r="D18" i="3"/>
  <c r="G18" i="3"/>
  <c r="J19" i="3"/>
  <c r="J176" i="3"/>
  <c r="J177" i="3"/>
  <c r="D176" i="3"/>
  <c r="F176" i="3" s="1"/>
  <c r="I176" i="3" s="1"/>
  <c r="F177" i="3"/>
  <c r="I177" i="3" s="1"/>
  <c r="J56" i="3"/>
  <c r="I56" i="3"/>
  <c r="G196" i="2"/>
  <c r="G198" i="1" s="1"/>
  <c r="E196" i="2"/>
  <c r="F180" i="2"/>
  <c r="J101" i="2"/>
  <c r="F78" i="2"/>
  <c r="J72" i="2"/>
  <c r="F38" i="2"/>
  <c r="F20" i="2"/>
  <c r="I20" i="2" s="1"/>
  <c r="D19" i="2"/>
  <c r="D21" i="1" s="1"/>
  <c r="D56" i="2"/>
  <c r="D58" i="1" s="1"/>
  <c r="D198" i="1"/>
  <c r="J216" i="2"/>
  <c r="I216" i="2"/>
  <c r="F216" i="2"/>
  <c r="J215" i="2"/>
  <c r="F215" i="2"/>
  <c r="I215" i="2" s="1"/>
  <c r="J214" i="2"/>
  <c r="F214" i="2"/>
  <c r="I214" i="2" s="1"/>
  <c r="J213" i="2"/>
  <c r="F213" i="2"/>
  <c r="I213" i="2" s="1"/>
  <c r="H212" i="2"/>
  <c r="H213" i="1" s="1"/>
  <c r="G212" i="2"/>
  <c r="G213" i="1" s="1"/>
  <c r="E212" i="2"/>
  <c r="E213" i="1" s="1"/>
  <c r="D212" i="2"/>
  <c r="J211" i="2"/>
  <c r="F211" i="2"/>
  <c r="I211" i="2" s="1"/>
  <c r="J210" i="2"/>
  <c r="F210" i="2"/>
  <c r="I210" i="2" s="1"/>
  <c r="J209" i="2"/>
  <c r="F209" i="2"/>
  <c r="I209" i="2" s="1"/>
  <c r="J208" i="2"/>
  <c r="F208" i="2"/>
  <c r="I208" i="2" s="1"/>
  <c r="J207" i="2"/>
  <c r="F207" i="2"/>
  <c r="I207" i="2" s="1"/>
  <c r="J206" i="2"/>
  <c r="F206" i="2"/>
  <c r="I206" i="2" s="1"/>
  <c r="J205" i="2"/>
  <c r="F205" i="2"/>
  <c r="I205" i="2" s="1"/>
  <c r="H204" i="2"/>
  <c r="H205" i="1" s="1"/>
  <c r="G204" i="2"/>
  <c r="G205" i="1" s="1"/>
  <c r="E204" i="2"/>
  <c r="E205" i="1" s="1"/>
  <c r="D204" i="2"/>
  <c r="J203" i="2"/>
  <c r="F203" i="2"/>
  <c r="I203" i="2" s="1"/>
  <c r="J202" i="2"/>
  <c r="F202" i="2"/>
  <c r="I202" i="2" s="1"/>
  <c r="J201" i="2"/>
  <c r="F201" i="2"/>
  <c r="I201" i="2" s="1"/>
  <c r="H201" i="1"/>
  <c r="G201" i="1"/>
  <c r="E200" i="2"/>
  <c r="E201" i="1" s="1"/>
  <c r="D200" i="2"/>
  <c r="D201" i="1" s="1"/>
  <c r="J199" i="2"/>
  <c r="F199" i="2"/>
  <c r="I199" i="2" s="1"/>
  <c r="J197" i="2"/>
  <c r="I197" i="2"/>
  <c r="F196" i="2"/>
  <c r="J195" i="2"/>
  <c r="F195" i="2"/>
  <c r="I195" i="2" s="1"/>
  <c r="J194" i="2"/>
  <c r="I194" i="2"/>
  <c r="J193" i="2"/>
  <c r="I193" i="2"/>
  <c r="J192" i="2"/>
  <c r="I192" i="2"/>
  <c r="J191" i="2"/>
  <c r="I191" i="2"/>
  <c r="J190" i="2"/>
  <c r="I190" i="2"/>
  <c r="J189" i="2"/>
  <c r="I189" i="2"/>
  <c r="J188" i="2"/>
  <c r="I188" i="2"/>
  <c r="J187" i="2"/>
  <c r="I187" i="2"/>
  <c r="J186" i="2"/>
  <c r="I186" i="2"/>
  <c r="J185" i="2"/>
  <c r="I185" i="2"/>
  <c r="J184" i="2"/>
  <c r="I184" i="2"/>
  <c r="J183" i="2"/>
  <c r="I183" i="2"/>
  <c r="J182" i="2"/>
  <c r="I182" i="2"/>
  <c r="J181" i="2"/>
  <c r="I181" i="2"/>
  <c r="J180" i="2"/>
  <c r="J179" i="2"/>
  <c r="F179" i="2"/>
  <c r="I179" i="2" s="1"/>
  <c r="J178" i="2"/>
  <c r="F178" i="2"/>
  <c r="I178" i="2" s="1"/>
  <c r="J175" i="2"/>
  <c r="F175" i="2"/>
  <c r="I175" i="2" s="1"/>
  <c r="J174" i="2"/>
  <c r="F174" i="2"/>
  <c r="I174" i="2" s="1"/>
  <c r="J173" i="2"/>
  <c r="F173" i="2"/>
  <c r="I173" i="2" s="1"/>
  <c r="H174" i="1"/>
  <c r="G174" i="1"/>
  <c r="E172" i="2"/>
  <c r="E174" i="1" s="1"/>
  <c r="D172" i="2"/>
  <c r="J171" i="2"/>
  <c r="I171" i="2"/>
  <c r="J170" i="2"/>
  <c r="F170" i="2"/>
  <c r="I170" i="2" s="1"/>
  <c r="J169" i="2"/>
  <c r="F169" i="2"/>
  <c r="I169" i="2" s="1"/>
  <c r="J168" i="2"/>
  <c r="F168" i="2"/>
  <c r="I168" i="2" s="1"/>
  <c r="J167" i="2"/>
  <c r="F167" i="2"/>
  <c r="I167" i="2" s="1"/>
  <c r="J166" i="2"/>
  <c r="F166" i="2"/>
  <c r="I166" i="2" s="1"/>
  <c r="J165" i="2"/>
  <c r="F165" i="2"/>
  <c r="I165" i="2" s="1"/>
  <c r="J164" i="2"/>
  <c r="F164" i="2"/>
  <c r="I164" i="2" s="1"/>
  <c r="J163" i="2"/>
  <c r="F163" i="2"/>
  <c r="I163" i="2" s="1"/>
  <c r="G164" i="1"/>
  <c r="E162" i="2"/>
  <c r="E164" i="1" s="1"/>
  <c r="D162" i="2"/>
  <c r="D164" i="1" s="1"/>
  <c r="J161" i="2"/>
  <c r="I161" i="2"/>
  <c r="J160" i="2"/>
  <c r="I160" i="2"/>
  <c r="J159" i="2"/>
  <c r="I159" i="2"/>
  <c r="J158" i="2"/>
  <c r="I158" i="2"/>
  <c r="J157" i="2"/>
  <c r="I157" i="2"/>
  <c r="J156" i="2"/>
  <c r="I156" i="2"/>
  <c r="J155" i="2"/>
  <c r="I155" i="2"/>
  <c r="J154" i="2"/>
  <c r="I154" i="2"/>
  <c r="J153" i="2"/>
  <c r="I153" i="2"/>
  <c r="J152" i="2"/>
  <c r="I152" i="2"/>
  <c r="J151" i="2"/>
  <c r="I151" i="2"/>
  <c r="J150" i="2"/>
  <c r="I150" i="2"/>
  <c r="J149" i="2"/>
  <c r="I149" i="2"/>
  <c r="J148" i="2"/>
  <c r="I148" i="2"/>
  <c r="J147" i="2"/>
  <c r="I147" i="2"/>
  <c r="J146" i="2"/>
  <c r="I146" i="2"/>
  <c r="J145" i="2"/>
  <c r="I145" i="2"/>
  <c r="J144" i="2"/>
  <c r="I144" i="2"/>
  <c r="J143" i="2"/>
  <c r="I143" i="2"/>
  <c r="J142" i="2"/>
  <c r="I142" i="2"/>
  <c r="J141" i="2"/>
  <c r="I141" i="2"/>
  <c r="J140" i="2"/>
  <c r="I140" i="2"/>
  <c r="J139" i="2"/>
  <c r="I139" i="2"/>
  <c r="J138" i="2"/>
  <c r="I138" i="2"/>
  <c r="J137" i="2"/>
  <c r="I137" i="2"/>
  <c r="J136" i="2"/>
  <c r="I136" i="2"/>
  <c r="J135" i="2"/>
  <c r="I135" i="2"/>
  <c r="J134" i="2"/>
  <c r="I134" i="2"/>
  <c r="J133" i="2"/>
  <c r="I133" i="2"/>
  <c r="J132" i="2"/>
  <c r="I132" i="2"/>
  <c r="J131" i="2"/>
  <c r="I131" i="2"/>
  <c r="J130" i="2"/>
  <c r="I130" i="2"/>
  <c r="J129" i="2"/>
  <c r="J128" i="2"/>
  <c r="I128" i="2"/>
  <c r="J127" i="2"/>
  <c r="I127" i="2"/>
  <c r="J126" i="2"/>
  <c r="I126" i="2"/>
  <c r="J125" i="2"/>
  <c r="I125" i="2"/>
  <c r="J124" i="2"/>
  <c r="I124" i="2"/>
  <c r="J123" i="2"/>
  <c r="I123" i="2"/>
  <c r="J122" i="2"/>
  <c r="F122" i="2"/>
  <c r="J121" i="2"/>
  <c r="I121" i="2"/>
  <c r="J120" i="2"/>
  <c r="I120" i="2"/>
  <c r="J119" i="2"/>
  <c r="I119" i="2"/>
  <c r="J118" i="2"/>
  <c r="I118" i="2"/>
  <c r="J117" i="2"/>
  <c r="I117" i="2"/>
  <c r="J116" i="2"/>
  <c r="I116" i="2"/>
  <c r="J115" i="2"/>
  <c r="I115" i="2"/>
  <c r="J114" i="2"/>
  <c r="I114" i="2"/>
  <c r="J113" i="2"/>
  <c r="I113" i="2"/>
  <c r="J111" i="2"/>
  <c r="I111" i="2"/>
  <c r="J110" i="2"/>
  <c r="I110" i="2"/>
  <c r="J109" i="2"/>
  <c r="I109" i="2"/>
  <c r="J108" i="2"/>
  <c r="F108" i="2"/>
  <c r="I108" i="2" s="1"/>
  <c r="J107" i="2"/>
  <c r="I107" i="2"/>
  <c r="J106" i="2"/>
  <c r="I106" i="2"/>
  <c r="J105" i="2"/>
  <c r="I105" i="2"/>
  <c r="J104" i="2"/>
  <c r="I104" i="2"/>
  <c r="J103" i="2"/>
  <c r="I103" i="2"/>
  <c r="J102" i="2"/>
  <c r="I102" i="2"/>
  <c r="F101" i="2"/>
  <c r="I101" i="2" s="1"/>
  <c r="J100" i="2"/>
  <c r="I100" i="2"/>
  <c r="J99" i="2"/>
  <c r="I99" i="2"/>
  <c r="J98" i="2"/>
  <c r="I98" i="2"/>
  <c r="J97" i="2"/>
  <c r="I97" i="2"/>
  <c r="J96" i="2"/>
  <c r="I96" i="2"/>
  <c r="J95" i="2"/>
  <c r="I95" i="2"/>
  <c r="J94" i="2"/>
  <c r="I94" i="2"/>
  <c r="J93" i="2"/>
  <c r="I93" i="2"/>
  <c r="J92" i="2"/>
  <c r="I92" i="2"/>
  <c r="J91" i="2"/>
  <c r="I91" i="2"/>
  <c r="J90" i="2"/>
  <c r="I90" i="2"/>
  <c r="J89" i="2"/>
  <c r="I89" i="2"/>
  <c r="J87" i="2"/>
  <c r="I87" i="2"/>
  <c r="J86" i="2"/>
  <c r="I86" i="2"/>
  <c r="J85" i="2"/>
  <c r="I85" i="2"/>
  <c r="J84" i="2"/>
  <c r="I84" i="2"/>
  <c r="J83" i="2"/>
  <c r="I83" i="2"/>
  <c r="J82" i="2"/>
  <c r="I82" i="2"/>
  <c r="J81" i="2"/>
  <c r="I81" i="2"/>
  <c r="J80" i="2"/>
  <c r="I80" i="2"/>
  <c r="J79" i="2"/>
  <c r="I79" i="2"/>
  <c r="J77" i="2"/>
  <c r="I77" i="2"/>
  <c r="J76" i="2"/>
  <c r="I76" i="2"/>
  <c r="J75" i="2"/>
  <c r="I75" i="2"/>
  <c r="J74" i="2"/>
  <c r="I74" i="2"/>
  <c r="J73" i="2"/>
  <c r="I73" i="2"/>
  <c r="F72" i="2"/>
  <c r="I72" i="2" s="1"/>
  <c r="J71" i="2"/>
  <c r="I71" i="2"/>
  <c r="J70" i="2"/>
  <c r="I70" i="2"/>
  <c r="J69" i="2"/>
  <c r="I69" i="2"/>
  <c r="J68" i="2"/>
  <c r="I68" i="2"/>
  <c r="J67" i="2"/>
  <c r="I67" i="2"/>
  <c r="J66" i="2"/>
  <c r="I66" i="2"/>
  <c r="J65" i="2"/>
  <c r="I65" i="2"/>
  <c r="J64" i="2"/>
  <c r="I64" i="2"/>
  <c r="J63" i="2"/>
  <c r="I63" i="2"/>
  <c r="J62" i="2"/>
  <c r="I62" i="2"/>
  <c r="J61" i="2"/>
  <c r="I61" i="2"/>
  <c r="J60" i="2"/>
  <c r="I60" i="2"/>
  <c r="J59" i="2"/>
  <c r="I59" i="2"/>
  <c r="J58" i="2"/>
  <c r="I58" i="2"/>
  <c r="J57" i="2"/>
  <c r="F57" i="2"/>
  <c r="I57" i="2" s="1"/>
  <c r="I55" i="2"/>
  <c r="J37" i="2"/>
  <c r="I37" i="2"/>
  <c r="J36" i="2"/>
  <c r="I36" i="2"/>
  <c r="J35" i="2"/>
  <c r="I35" i="2"/>
  <c r="J34" i="2"/>
  <c r="I34" i="2"/>
  <c r="J33" i="2"/>
  <c r="I33" i="2"/>
  <c r="J32" i="2"/>
  <c r="I32" i="2"/>
  <c r="J31" i="2"/>
  <c r="I31" i="2"/>
  <c r="J30" i="2"/>
  <c r="I30" i="2"/>
  <c r="J29" i="2"/>
  <c r="I29" i="2"/>
  <c r="J28" i="2"/>
  <c r="I28" i="2"/>
  <c r="J27" i="2"/>
  <c r="I27" i="2"/>
  <c r="J26" i="2"/>
  <c r="I26" i="2"/>
  <c r="J25" i="2"/>
  <c r="I25" i="2"/>
  <c r="J24" i="2"/>
  <c r="I24" i="2"/>
  <c r="J23" i="2"/>
  <c r="I23" i="2"/>
  <c r="J22" i="2"/>
  <c r="I22" i="2"/>
  <c r="J21" i="2"/>
  <c r="I21" i="2"/>
  <c r="G176" i="2" l="1"/>
  <c r="I182" i="1"/>
  <c r="I131" i="1"/>
  <c r="F164" i="1"/>
  <c r="I164" i="1" s="1"/>
  <c r="F172" i="2"/>
  <c r="D174" i="1"/>
  <c r="F174" i="1" s="1"/>
  <c r="J174" i="1"/>
  <c r="I174" i="1"/>
  <c r="F201" i="1"/>
  <c r="I201" i="1" s="1"/>
  <c r="J201" i="1"/>
  <c r="F204" i="2"/>
  <c r="D205" i="1"/>
  <c r="F205" i="1" s="1"/>
  <c r="I205" i="1" s="1"/>
  <c r="J205" i="1"/>
  <c r="F212" i="2"/>
  <c r="D213" i="1"/>
  <c r="F213" i="1" s="1"/>
  <c r="I213" i="1" s="1"/>
  <c r="J213" i="1"/>
  <c r="E177" i="2"/>
  <c r="E179" i="1" s="1"/>
  <c r="E198" i="1"/>
  <c r="J196" i="2"/>
  <c r="H198" i="1"/>
  <c r="J198" i="1" s="1"/>
  <c r="J177" i="2"/>
  <c r="J162" i="2"/>
  <c r="H164" i="1"/>
  <c r="J164" i="1" s="1"/>
  <c r="F198" i="1"/>
  <c r="I198" i="1" s="1"/>
  <c r="D177" i="2"/>
  <c r="H179" i="1"/>
  <c r="H176" i="2"/>
  <c r="H178" i="1" s="1"/>
  <c r="E216" i="3"/>
  <c r="J18" i="3"/>
  <c r="H17" i="3"/>
  <c r="H216" i="3" s="1"/>
  <c r="F18" i="3"/>
  <c r="I18" i="3" s="1"/>
  <c r="G17" i="3"/>
  <c r="F200" i="2"/>
  <c r="I200" i="2" s="1"/>
  <c r="F162" i="2"/>
  <c r="D17" i="3"/>
  <c r="D18" i="2"/>
  <c r="D20" i="1" s="1"/>
  <c r="H19" i="2"/>
  <c r="H21" i="1" s="1"/>
  <c r="I196" i="2"/>
  <c r="I180" i="2"/>
  <c r="I122" i="2"/>
  <c r="I54" i="2"/>
  <c r="J54" i="2"/>
  <c r="J55" i="2"/>
  <c r="J112" i="2"/>
  <c r="F112" i="2"/>
  <c r="I112" i="2" s="1"/>
  <c r="J88" i="2"/>
  <c r="F88" i="2"/>
  <c r="I88" i="2" s="1"/>
  <c r="J78" i="2"/>
  <c r="I78" i="2"/>
  <c r="H56" i="2"/>
  <c r="E19" i="2"/>
  <c r="E21" i="1" s="1"/>
  <c r="F21" i="1" s="1"/>
  <c r="J20" i="2"/>
  <c r="I212" i="2"/>
  <c r="I204" i="2"/>
  <c r="I162" i="2"/>
  <c r="I172" i="2"/>
  <c r="J172" i="2"/>
  <c r="J200" i="2"/>
  <c r="J204" i="2"/>
  <c r="J212" i="2"/>
  <c r="G216" i="3" l="1"/>
  <c r="E176" i="2"/>
  <c r="E178" i="1" s="1"/>
  <c r="D176" i="2"/>
  <c r="D178" i="1" s="1"/>
  <c r="D179" i="1"/>
  <c r="F179" i="1" s="1"/>
  <c r="G179" i="1"/>
  <c r="J58" i="1"/>
  <c r="H18" i="2"/>
  <c r="H20" i="1" s="1"/>
  <c r="J17" i="3"/>
  <c r="J216" i="3"/>
  <c r="D216" i="3"/>
  <c r="F216" i="3" s="1"/>
  <c r="F17" i="3"/>
  <c r="I17" i="3" s="1"/>
  <c r="F177" i="2"/>
  <c r="I177" i="2" s="1"/>
  <c r="I53" i="2"/>
  <c r="J53" i="2"/>
  <c r="J56" i="2"/>
  <c r="I216" i="3" l="1"/>
  <c r="D17" i="2"/>
  <c r="D217" i="2" s="1"/>
  <c r="F178" i="1"/>
  <c r="G178" i="1"/>
  <c r="J176" i="2"/>
  <c r="J179" i="1"/>
  <c r="I179" i="1"/>
  <c r="F176" i="2"/>
  <c r="I176" i="2" s="1"/>
  <c r="I52" i="2"/>
  <c r="J52" i="2"/>
  <c r="H17" i="2"/>
  <c r="F19" i="2"/>
  <c r="D19" i="1" l="1"/>
  <c r="D218" i="1" s="1"/>
  <c r="J178" i="1"/>
  <c r="I178" i="1"/>
  <c r="H217" i="2"/>
  <c r="H218" i="1" s="1"/>
  <c r="H19" i="1"/>
  <c r="I51" i="2"/>
  <c r="J51" i="2"/>
  <c r="I50" i="2" l="1"/>
  <c r="J50" i="2"/>
  <c r="I49" i="2" l="1"/>
  <c r="J49" i="2"/>
  <c r="I48" i="2" l="1"/>
  <c r="J48" i="2"/>
  <c r="I47" i="2" l="1"/>
  <c r="J47" i="2"/>
  <c r="I46" i="2" l="1"/>
  <c r="J46" i="2"/>
  <c r="I45" i="2" l="1"/>
  <c r="J45" i="2"/>
  <c r="I44" i="2" l="1"/>
  <c r="J44" i="2"/>
  <c r="I43" i="2" l="1"/>
  <c r="J43" i="2"/>
  <c r="I42" i="2" l="1"/>
  <c r="J42" i="2"/>
  <c r="I41" i="2" l="1"/>
  <c r="J41" i="2"/>
  <c r="I40" i="2" l="1"/>
  <c r="J40" i="2"/>
  <c r="I39" i="2" l="1"/>
  <c r="J39" i="2"/>
  <c r="I38" i="2" l="1"/>
  <c r="G19" i="2"/>
  <c r="G21" i="1" s="1"/>
  <c r="J38" i="2"/>
  <c r="I21" i="1" l="1"/>
  <c r="J21" i="1"/>
  <c r="G18" i="2"/>
  <c r="J19" i="2"/>
  <c r="I19" i="2"/>
  <c r="J20" i="1" l="1"/>
  <c r="G17" i="2"/>
  <c r="J18" i="2"/>
  <c r="J19" i="1" l="1"/>
  <c r="G217" i="2"/>
  <c r="G218" i="1" s="1"/>
  <c r="J17" i="2"/>
  <c r="J218" i="1" l="1"/>
  <c r="J217" i="2"/>
  <c r="F129" i="2" l="1"/>
  <c r="I129" i="2" s="1"/>
  <c r="E56" i="2"/>
  <c r="F56" i="2" l="1"/>
  <c r="I56" i="2" s="1"/>
  <c r="F58" i="1"/>
  <c r="I58" i="1" s="1"/>
  <c r="E18" i="2"/>
  <c r="F20" i="1" s="1"/>
  <c r="I20" i="1" s="1"/>
  <c r="E17" i="2" l="1"/>
  <c r="F18" i="2"/>
  <c r="E218" i="1" l="1"/>
  <c r="F218" i="1" s="1"/>
  <c r="I218" i="1" s="1"/>
  <c r="F19" i="1"/>
  <c r="I19" i="1" s="1"/>
  <c r="I18" i="2"/>
  <c r="E217" i="2"/>
  <c r="F217" i="2" s="1"/>
  <c r="I217" i="2" s="1"/>
  <c r="F17" i="2"/>
  <c r="I17" i="2" l="1"/>
</calcChain>
</file>

<file path=xl/sharedStrings.xml><?xml version="1.0" encoding="utf-8"?>
<sst xmlns="http://schemas.openxmlformats.org/spreadsheetml/2006/main" count="1167" uniqueCount="251">
  <si>
    <t xml:space="preserve">Sjedište: </t>
  </si>
  <si>
    <t>SARAJEVO ,Kraljice Jelene broj 88</t>
  </si>
  <si>
    <t>Fond:</t>
  </si>
  <si>
    <t>_____________</t>
  </si>
  <si>
    <t>ID:</t>
  </si>
  <si>
    <t>Projektni kod:</t>
  </si>
  <si>
    <t>Šifra djelat.:</t>
  </si>
  <si>
    <t>Pojedinačni obrazac:</t>
  </si>
  <si>
    <t>84.23</t>
  </si>
  <si>
    <t>Zbirni obrazac:</t>
  </si>
  <si>
    <t>x</t>
  </si>
  <si>
    <t>Konsolidovani obrazac:</t>
  </si>
  <si>
    <t>Pregled rashoda i izdataka po ekonomskim kategorijama</t>
  </si>
  <si>
    <t>KM</t>
  </si>
  <si>
    <t>Redni                                                                                                                                                                                                                broj</t>
  </si>
  <si>
    <t>Opis</t>
  </si>
  <si>
    <t>Ekon. kod</t>
  </si>
  <si>
    <t>Budžet</t>
  </si>
  <si>
    <t>Izmjene i dopune (rebalans, prestruktur., preraspodjela, rezerva, namjenska sredstva i dr.)</t>
  </si>
  <si>
    <t>Korigovani budžet</t>
  </si>
  <si>
    <t>Ostvareni kumulativni iznos ukupnih rashoda i izdataka</t>
  </si>
  <si>
    <t>Ostvareni kumulativni iznos istog perioda prethodne godine</t>
  </si>
  <si>
    <t>Procenat 7/6             x 100</t>
  </si>
  <si>
    <t>Procenat  7/8               x 100</t>
  </si>
  <si>
    <t>6 (4+5)</t>
  </si>
  <si>
    <t>Ukupni rashodi i izdaci (2+30+42+50)</t>
  </si>
  <si>
    <t>Ukupni tekući rashodi (3+6+16+26)</t>
  </si>
  <si>
    <t>Plaće i naknade troškova zaposlenih (4+5)</t>
  </si>
  <si>
    <t>Bruto plaće i naknade plaća</t>
  </si>
  <si>
    <t xml:space="preserve">Naknade troškova zaposlenih </t>
  </si>
  <si>
    <t>Izdaci za materijal, sitan inventar i usluge                 (7+…………...+15)</t>
  </si>
  <si>
    <t>Putni troškovi</t>
  </si>
  <si>
    <t>Izdaci telefonskih i poštanskih usluga</t>
  </si>
  <si>
    <t>Izdaci za energiju i komunalne usluge</t>
  </si>
  <si>
    <t>Nabavka materijala i sitnog inventara</t>
  </si>
  <si>
    <t>Izdaci za usluge prevoza i goriva</t>
  </si>
  <si>
    <t>Unamljivanje imovine i opreme</t>
  </si>
  <si>
    <t>Izdaci za tekuće održavanje</t>
  </si>
  <si>
    <t>Izdaci osiguranja, bankarskih usluga i usluga platnog prometa</t>
  </si>
  <si>
    <t>Ugovorene i druge posebne usluge</t>
  </si>
  <si>
    <t>Tekući transferi, grantovi i drugi tekući rashodi (17+……………+25)</t>
  </si>
  <si>
    <t>Tekući transferi drugim nivoima vlasti</t>
  </si>
  <si>
    <t>Tekući grantovi pojedincima</t>
  </si>
  <si>
    <t>Tekući grantovi neprofitnim organizacijama</t>
  </si>
  <si>
    <t>Subvencije javnim preduzećima</t>
  </si>
  <si>
    <t>Subvencije privatnim preduzećima i poduzetnicima</t>
  </si>
  <si>
    <t>Subvencije finansijskim institucijama</t>
  </si>
  <si>
    <t xml:space="preserve">Tekući transferi u  inostranstvo </t>
  </si>
  <si>
    <t>Drugi tekući rashodi</t>
  </si>
  <si>
    <t>Kontribucije -članarine</t>
  </si>
  <si>
    <t>Izdaci za kamate   (27+…...+29)</t>
  </si>
  <si>
    <t>Kamate na pozajmnice primljene kroz Državu</t>
  </si>
  <si>
    <t>Izdaci za inostrane kamate</t>
  </si>
  <si>
    <t>Kamate na domaće pozajmljivanje</t>
  </si>
  <si>
    <t>Ukupni kapitalni izdaci (31+38)</t>
  </si>
  <si>
    <t>Izdaci za nabavku stalnih sredstava (32+….+37)</t>
  </si>
  <si>
    <t>Nabavka zemljišta, šuma i višegodišnjih zasada</t>
  </si>
  <si>
    <t>Nabavka građevina</t>
  </si>
  <si>
    <t>Nabavka opreme</t>
  </si>
  <si>
    <t>Nabavka ostalih stalnih sredstava</t>
  </si>
  <si>
    <t>Nabavka stalnih sredstava u obliku prava</t>
  </si>
  <si>
    <t>Rekonstrukcija i investiciono održavanje</t>
  </si>
  <si>
    <t>Kapitalni transferi i grantovi (39+…..+41)</t>
  </si>
  <si>
    <t>Kapitalni transferi drugim nivoima vlasti</t>
  </si>
  <si>
    <t>Kapitalni grantovi pojedincima i neprofitnim organizacijama</t>
  </si>
  <si>
    <t>Kapitalni transferi u inostranstvo</t>
  </si>
  <si>
    <t>Izdaci za finansijsku imovinu  (43+…..+49)</t>
  </si>
  <si>
    <t>Pozajmljivanje drugim nivoima vlasti</t>
  </si>
  <si>
    <t>Pozajmljivanje pojedincima i neprofitnim organizacijama</t>
  </si>
  <si>
    <t>Pozajmljivanje javnim preduzećima</t>
  </si>
  <si>
    <t>Izdaci za kupovinu dionica javnih preduzeća</t>
  </si>
  <si>
    <t>Izdaci za kupovinu dionica privatnih preduzeća  i učešće u  zajedničkim ulaganjima</t>
  </si>
  <si>
    <t>Ostala domaća pozajmljivanja</t>
  </si>
  <si>
    <t>Pozajmljivanja u inostranstvo</t>
  </si>
  <si>
    <t>Izdaci za otplate dugova (51+…+53)</t>
  </si>
  <si>
    <t>Otplate dugova primljenih kroz državu</t>
  </si>
  <si>
    <t>Vanjske otplate</t>
  </si>
  <si>
    <t>Otplate domaćeg pozajmljivanja</t>
  </si>
  <si>
    <t>Tekuća rezerva</t>
  </si>
  <si>
    <t>UKUPNO (1+54)</t>
  </si>
  <si>
    <t>Rukovodilac</t>
  </si>
  <si>
    <t>__________________</t>
  </si>
  <si>
    <t>BOSNA I HERCEGOVINA</t>
  </si>
  <si>
    <t>Obrazac 2.</t>
  </si>
  <si>
    <t>Institucija:</t>
  </si>
  <si>
    <t>SUD BOSNE I HERCEGOVINE</t>
  </si>
  <si>
    <t>Organizacioni kod:                    01040001</t>
  </si>
  <si>
    <t>Projektni kod:                              0104030</t>
  </si>
  <si>
    <t>Neto plate</t>
  </si>
  <si>
    <t>Naknada plate za produženi rad</t>
  </si>
  <si>
    <t>Nakanada plate za bolov preko 30 ili 42</t>
  </si>
  <si>
    <t>Naknada  plate za vrijeme bolovanja</t>
  </si>
  <si>
    <t>Naknada plate za vrijeme godišnjeg odmora</t>
  </si>
  <si>
    <t>Naknada plate za vrijeme plaćenog odsustva</t>
  </si>
  <si>
    <t>Naknada plate za državne i vjerske praznike</t>
  </si>
  <si>
    <t>Naknada plate za noćni rad I dežurstvo</t>
  </si>
  <si>
    <t>Ostale naknade plata/rad vikendom</t>
  </si>
  <si>
    <t>Porez na platu</t>
  </si>
  <si>
    <t>Doprinos za PIO</t>
  </si>
  <si>
    <t>Doprinos za zdravstvo</t>
  </si>
  <si>
    <t>Doprinos za nezaposlene</t>
  </si>
  <si>
    <t>Doprinos za dječiju zaštitu</t>
  </si>
  <si>
    <t>doprinosi ostalo</t>
  </si>
  <si>
    <t>Poseban porez naknada za zašt. od prirodnih i dr. nepogoda</t>
  </si>
  <si>
    <t>neto stimulacija</t>
  </si>
  <si>
    <t>Naknade za prevoz sa posla i na posao</t>
  </si>
  <si>
    <t>Naknade troškova smještaja dužnosnika</t>
  </si>
  <si>
    <t>Naknade za odvojeni život</t>
  </si>
  <si>
    <t>Naknade za rad u komisijama</t>
  </si>
  <si>
    <t>Naknade za topli obrok</t>
  </si>
  <si>
    <t>Regres za godišnji odmor</t>
  </si>
  <si>
    <t>Otrpremnine zbog odlaska u penziju</t>
  </si>
  <si>
    <t>Jubilarne naknade za stabilnost u radu i darovi djeci</t>
  </si>
  <si>
    <t xml:space="preserve">Pomoć u slučaju smrti </t>
  </si>
  <si>
    <t>Porez na naknade</t>
  </si>
  <si>
    <t>Doprinos PIO za naknade</t>
  </si>
  <si>
    <t>Doprinos na zdravstvo - naknade</t>
  </si>
  <si>
    <t>Doprinos za nezaposlene - nakanade</t>
  </si>
  <si>
    <t>Doprinos za dječiju zaštitu - naknade</t>
  </si>
  <si>
    <t>Doprinosi-ostalo</t>
  </si>
  <si>
    <t>Poseban porez naknada za zaštitu od prirodnih i dr.</t>
  </si>
  <si>
    <t>Troškovi  prevoza u zemlji javnim sredstvima</t>
  </si>
  <si>
    <t>Troškovi prevoza u zemlji službenim sredstvima</t>
  </si>
  <si>
    <t>Putovanje, lična vozila u zemlji</t>
  </si>
  <si>
    <t>Troškovi smještaja za službena putovanja u zemlji</t>
  </si>
  <si>
    <t>Troškovi dnevnica u zemlji</t>
  </si>
  <si>
    <t>Putarina</t>
  </si>
  <si>
    <t>Ostali putni troškovi u zemlji</t>
  </si>
  <si>
    <t>Troškovi prevoza u inostranstvu javnim sredstvima</t>
  </si>
  <si>
    <t>Troškovi prevoza  u inostranstvu službenim sredstvima</t>
  </si>
  <si>
    <t>Putovanje, lična vozila u inostranstvu</t>
  </si>
  <si>
    <t>Troškovi smještaja za službena putovanja u inostranstvu</t>
  </si>
  <si>
    <t>Troškovi dnevnica u inostranstvu</t>
  </si>
  <si>
    <t>Putarina u inostranstvu</t>
  </si>
  <si>
    <t>Ostali putni troškovi u inostranstvu</t>
  </si>
  <si>
    <t>Izdaci za fiksne telefone</t>
  </si>
  <si>
    <t>Izdaci za mobilne telefone GSM</t>
  </si>
  <si>
    <t>Izdaci za internet</t>
  </si>
  <si>
    <t>Izdaci za poštanske usluge</t>
  </si>
  <si>
    <t>Izdaci za električnu energiju</t>
  </si>
  <si>
    <t>Izdaci za centralno grijanje</t>
  </si>
  <si>
    <t>Gas</t>
  </si>
  <si>
    <t>Izdaci za vodu i kanalizaciju</t>
  </si>
  <si>
    <t>Izdaci za održavanje zelenih površina i okoliša</t>
  </si>
  <si>
    <t>Izdaci usluge odvoz smeća</t>
  </si>
  <si>
    <t>Izdaci za usluge održavanje čistoće</t>
  </si>
  <si>
    <t>Doprinos za korištenje gradskog zemljišta</t>
  </si>
  <si>
    <t>Ostale komunalne usluge</t>
  </si>
  <si>
    <t>Izdaci za obrasce i papir</t>
  </si>
  <si>
    <t>Izdaci za kompjuterski materijal</t>
  </si>
  <si>
    <t>materijal za prvu pomoć</t>
  </si>
  <si>
    <t>Materijal za dekoraciju službenih prostorija</t>
  </si>
  <si>
    <t>Stručne knjige i literatura</t>
  </si>
  <si>
    <t>Kancelarijski materijal</t>
  </si>
  <si>
    <t>Auto gume</t>
  </si>
  <si>
    <t>Izdaci za ostali administrativni materijal</t>
  </si>
  <si>
    <t>Izdaci za odjeću, uniforme i platno</t>
  </si>
  <si>
    <t>Materijal za čišćenje</t>
  </si>
  <si>
    <t>Izdaci za pasoške knjižice</t>
  </si>
  <si>
    <t>Troškovi sitnog inventara</t>
  </si>
  <si>
    <t>benzin</t>
  </si>
  <si>
    <t>dizel</t>
  </si>
  <si>
    <t>Motorno ulje</t>
  </si>
  <si>
    <t>Usluge premještanja I selidbe</t>
  </si>
  <si>
    <t>Registracija motornih vozila</t>
  </si>
  <si>
    <t>Prevozne usluge</t>
  </si>
  <si>
    <t>Unajmljivanje prostora</t>
  </si>
  <si>
    <t>Unajmljivanje parking prostora</t>
  </si>
  <si>
    <t>Unajmljivanje opreme</t>
  </si>
  <si>
    <t>Materijal za opravku i održavanje zgrada</t>
  </si>
  <si>
    <t>Materijal za opravku i održavanje opreme</t>
  </si>
  <si>
    <t>Materijal za opravku i održavanje vozila</t>
  </si>
  <si>
    <t>Usluge opravki i održavanje zgrada</t>
  </si>
  <si>
    <t>Usluge opravki i održavanje opreme</t>
  </si>
  <si>
    <t>Usluge opravki i održavanje vozila</t>
  </si>
  <si>
    <t>Usluge pranja i parkinga vozila</t>
  </si>
  <si>
    <t>Usluge održavanja softvera</t>
  </si>
  <si>
    <t xml:space="preserve">Ostale usluge tekućeg održavanja </t>
  </si>
  <si>
    <t>Osiguranje imovine</t>
  </si>
  <si>
    <t>Osiguranje vozila</t>
  </si>
  <si>
    <t>Osiguranje zaposlenih - kolektivno životno osiguranje</t>
  </si>
  <si>
    <t>Osiguranje zaposlenih pri odlasku na službeni put</t>
  </si>
  <si>
    <t>Izdaci bankarskih usluga</t>
  </si>
  <si>
    <t>Zatezne kamate</t>
  </si>
  <si>
    <t>Usluge medija</t>
  </si>
  <si>
    <t xml:space="preserve">Usluge štampanja </t>
  </si>
  <si>
    <t>Usluge javnog informisanja I odnosa s javnošću</t>
  </si>
  <si>
    <t>Usluge reprezentacije</t>
  </si>
  <si>
    <t>Usluge objavljivanja tendera i oglasa</t>
  </si>
  <si>
    <t>usluge izrade službenih legitimacija</t>
  </si>
  <si>
    <t>Ostali izdaci za informisanje</t>
  </si>
  <si>
    <t>Usluge za održavanje konvencija I seminara</t>
  </si>
  <si>
    <t xml:space="preserve">Usluge stručnog usavršavanja </t>
  </si>
  <si>
    <t>Izdaci za specijalizaciju i školovanje</t>
  </si>
  <si>
    <t>Izdaci za stručne ispite</t>
  </si>
  <si>
    <t>Pravne usluge</t>
  </si>
  <si>
    <t>Kompjuterske usluge</t>
  </si>
  <si>
    <t>usluge prevođenja</t>
  </si>
  <si>
    <t xml:space="preserve">troškovi vještačenja </t>
  </si>
  <si>
    <t>troškovi advokata u predmetima</t>
  </si>
  <si>
    <t>Ostale stručne usluge</t>
  </si>
  <si>
    <t>usluge primarne zdravstvene zaštite</t>
  </si>
  <si>
    <t>Ostale medicinske i laboratorijske usluge</t>
  </si>
  <si>
    <t>troškovi svjedoka (dn.prevoz,smještaj9</t>
  </si>
  <si>
    <t>usluge po nalogu suda</t>
  </si>
  <si>
    <t>troškovi po osnovu oslobađajućih presuda</t>
  </si>
  <si>
    <t>Izdaci za usluge po osnovu ugovora o djelu</t>
  </si>
  <si>
    <t>Ugovori za privremene I povremene poslove</t>
  </si>
  <si>
    <t xml:space="preserve">izdaci za volonterski rad </t>
  </si>
  <si>
    <t>doprinosi po osnovu ugovora o djelu</t>
  </si>
  <si>
    <t>izdaci za poreze na dohodak po osnovu ugo.o volont</t>
  </si>
  <si>
    <t>doprinosi po osnovu ugovora o volonterskom radu</t>
  </si>
  <si>
    <t>Ostale nespomenute usluge i dadžbine</t>
  </si>
  <si>
    <t>Namještaj</t>
  </si>
  <si>
    <t>Kompjuterska oprema</t>
  </si>
  <si>
    <t>Oprema za prenos podataka I glasa</t>
  </si>
  <si>
    <t>Softveri</t>
  </si>
  <si>
    <t>Ostale uredske mašine</t>
  </si>
  <si>
    <t>Motorna vozila</t>
  </si>
  <si>
    <t>Ostala prevozna oprema</t>
  </si>
  <si>
    <t>Djela likovne umjetnosti</t>
  </si>
  <si>
    <t>Elektronska oprema</t>
  </si>
  <si>
    <t>Inventar</t>
  </si>
  <si>
    <t>Mašine ,uređaji i alati,instalacije</t>
  </si>
  <si>
    <t>Ugrađena oprema</t>
  </si>
  <si>
    <t>Ostala oprema</t>
  </si>
  <si>
    <t>sredstva u obliku prava licence</t>
  </si>
  <si>
    <t>IPA-2012</t>
  </si>
  <si>
    <t>Organizacioni kod:           01040001</t>
  </si>
  <si>
    <t>Projektni kod:                         0104040</t>
  </si>
  <si>
    <t>SUD BIH</t>
  </si>
  <si>
    <t>Organizacioni kod:        01040001</t>
  </si>
  <si>
    <t>Izdaci za brzu poštu</t>
  </si>
  <si>
    <t>troškovi spora</t>
  </si>
  <si>
    <t>rroškovi spora</t>
  </si>
  <si>
    <t>doprinosi po osnovu ugovora</t>
  </si>
  <si>
    <t xml:space="preserve">troškovi spora </t>
  </si>
  <si>
    <t>Troškovi spora</t>
  </si>
  <si>
    <t>Fond:      01040001</t>
  </si>
  <si>
    <t>OSCE</t>
  </si>
  <si>
    <t xml:space="preserve"> </t>
  </si>
  <si>
    <t xml:space="preserve">                 Period izvještavanja: od  01.01. do 31.12.2015.god.</t>
  </si>
  <si>
    <t xml:space="preserve">                 Period izvještavanja: od 01.01.do 31.12.2015.god</t>
  </si>
  <si>
    <t xml:space="preserve">                 Period izvještavanja: od 01.01. do 31.12.2015.god</t>
  </si>
  <si>
    <t>Projektni kod:                              0104050</t>
  </si>
  <si>
    <t>VIDJET</t>
  </si>
  <si>
    <t xml:space="preserve">OPREMA ZA PRENOS PODATAKA </t>
  </si>
  <si>
    <t>KONTO 011313</t>
  </si>
  <si>
    <t>68 KOM</t>
  </si>
  <si>
    <t>SARAJEVO,17.02.2016.</t>
  </si>
  <si>
    <t>DONACIJA STALNIH SREDSTAVA -VSTV   ( DOBAVLJAČ -AVC )BROJ 05-16-745-36-/15 OD 02.06.2015.GODINE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</si>
</sst>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u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</font>
    <font>
      <sz val="9"/>
      <name val="Arial"/>
      <family val="2"/>
    </font>
    <font>
      <b/>
      <u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indexed="8"/>
      <name val="Verdana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10"/>
      <name val="Arial"/>
      <family val="2"/>
    </font>
    <font>
      <sz val="9"/>
      <name val="Arial CE"/>
      <charset val="238"/>
    </font>
    <font>
      <sz val="9"/>
      <name val="Arial CE"/>
      <family val="2"/>
      <charset val="238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Arial CE"/>
      <family val="2"/>
      <charset val="238"/>
    </font>
    <font>
      <b/>
      <sz val="11"/>
      <color indexed="8"/>
      <name val="Arial"/>
      <family val="2"/>
      <charset val="238"/>
    </font>
    <font>
      <sz val="9"/>
      <color indexed="53"/>
      <name val="Arial"/>
      <family val="2"/>
      <charset val="238"/>
    </font>
    <font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5" fillId="0" borderId="0" applyNumberFormat="0" applyFill="0" applyBorder="0" applyProtection="0">
      <alignment vertical="top" wrapText="1"/>
    </xf>
    <xf numFmtId="0" fontId="1" fillId="0" borderId="0">
      <alignment horizontal="centerContinuous" vertical="justify"/>
    </xf>
    <xf numFmtId="0" fontId="1" fillId="0" borderId="0"/>
  </cellStyleXfs>
  <cellXfs count="252">
    <xf numFmtId="0" fontId="0" fillId="0" borderId="0" xfId="0"/>
    <xf numFmtId="0" fontId="2" fillId="0" borderId="0" xfId="1" applyFont="1" applyBorder="1" applyAlignment="1" applyProtection="1">
      <alignment horizontal="left"/>
      <protection locked="0"/>
    </xf>
    <xf numFmtId="1" fontId="3" fillId="0" borderId="0" xfId="0" applyNumberFormat="1" applyFont="1" applyBorder="1" applyAlignment="1" applyProtection="1">
      <protection locked="0"/>
    </xf>
    <xf numFmtId="0" fontId="1" fillId="0" borderId="0" xfId="1" applyFont="1" applyAlignment="1" applyProtection="1">
      <alignment horizontal="centerContinuous"/>
      <protection locked="0"/>
    </xf>
    <xf numFmtId="0" fontId="1" fillId="0" borderId="0" xfId="1" applyFont="1" applyBorder="1" applyAlignment="1" applyProtection="1">
      <protection locked="0"/>
    </xf>
    <xf numFmtId="0" fontId="4" fillId="0" borderId="0" xfId="1" applyFont="1" applyProtection="1">
      <protection locked="0"/>
    </xf>
    <xf numFmtId="0" fontId="5" fillId="0" borderId="0" xfId="1" applyFont="1" applyBorder="1" applyProtection="1">
      <protection locked="0"/>
    </xf>
    <xf numFmtId="0" fontId="6" fillId="0" borderId="0" xfId="1" applyFont="1" applyBorder="1" applyAlignment="1" applyProtection="1">
      <alignment horizontal="center" vertical="top"/>
      <protection locked="0"/>
    </xf>
    <xf numFmtId="0" fontId="6" fillId="0" borderId="0" xfId="1" applyFont="1" applyAlignment="1" applyProtection="1">
      <alignment horizontal="center" vertical="top"/>
      <protection locked="0"/>
    </xf>
    <xf numFmtId="0" fontId="1" fillId="0" borderId="0" xfId="1" applyFont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protection locked="0"/>
    </xf>
    <xf numFmtId="0" fontId="6" fillId="0" borderId="0" xfId="1" applyFont="1" applyAlignment="1" applyProtection="1">
      <alignment horizontal="center"/>
      <protection locked="0"/>
    </xf>
    <xf numFmtId="0" fontId="8" fillId="0" borderId="0" xfId="1" applyFont="1" applyBorder="1" applyAlignment="1" applyProtection="1">
      <alignment horizontal="centerContinuous"/>
      <protection locked="0"/>
    </xf>
    <xf numFmtId="0" fontId="5" fillId="0" borderId="0" xfId="1" applyFont="1" applyProtection="1">
      <protection locked="0"/>
    </xf>
    <xf numFmtId="0" fontId="4" fillId="0" borderId="0" xfId="1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>
      <alignment horizontal="left"/>
      <protection locked="0"/>
    </xf>
    <xf numFmtId="0" fontId="6" fillId="0" borderId="0" xfId="1" applyFont="1" applyBorder="1" applyAlignment="1" applyProtection="1">
      <alignment horizontal="center"/>
      <protection locked="0"/>
    </xf>
    <xf numFmtId="1" fontId="9" fillId="0" borderId="0" xfId="0" applyNumberFormat="1" applyFont="1" applyBorder="1" applyAlignment="1" applyProtection="1">
      <protection locked="0"/>
    </xf>
    <xf numFmtId="0" fontId="1" fillId="0" borderId="0" xfId="1" applyFont="1" applyBorder="1" applyAlignment="1" applyProtection="1">
      <alignment vertical="top"/>
      <protection locked="0"/>
    </xf>
    <xf numFmtId="0" fontId="10" fillId="0" borderId="0" xfId="1" applyFont="1" applyProtection="1">
      <protection locked="0"/>
    </xf>
    <xf numFmtId="0" fontId="11" fillId="0" borderId="0" xfId="1" applyFont="1" applyProtection="1">
      <protection locked="0"/>
    </xf>
    <xf numFmtId="0" fontId="12" fillId="0" borderId="0" xfId="1" applyFont="1" applyBorder="1" applyProtection="1">
      <protection locked="0"/>
    </xf>
    <xf numFmtId="0" fontId="6" fillId="0" borderId="0" xfId="1" applyFont="1" applyBorder="1" applyAlignment="1" applyProtection="1">
      <alignment horizontal="left"/>
      <protection locked="0"/>
    </xf>
    <xf numFmtId="0" fontId="13" fillId="0" borderId="0" xfId="1" applyFont="1" applyBorder="1" applyAlignment="1" applyProtection="1">
      <alignment horizontal="left"/>
      <protection locked="0"/>
    </xf>
    <xf numFmtId="0" fontId="6" fillId="0" borderId="0" xfId="1" applyFont="1" applyBorder="1" applyAlignment="1" applyProtection="1">
      <alignment horizontal="left" vertical="top"/>
      <protection locked="0"/>
    </xf>
    <xf numFmtId="0" fontId="6" fillId="0" borderId="0" xfId="1" applyFont="1" applyBorder="1" applyAlignment="1" applyProtection="1">
      <alignment horizontal="left" wrapText="1"/>
      <protection locked="0"/>
    </xf>
    <xf numFmtId="0" fontId="5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wrapText="1"/>
      <protection locked="0"/>
    </xf>
    <xf numFmtId="0" fontId="5" fillId="0" borderId="0" xfId="1" applyFont="1" applyAlignment="1" applyProtection="1">
      <alignment horizontal="right" wrapText="1"/>
      <protection locked="0"/>
    </xf>
    <xf numFmtId="0" fontId="1" fillId="0" borderId="0" xfId="1" applyFont="1" applyProtection="1">
      <protection locked="0"/>
    </xf>
    <xf numFmtId="0" fontId="3" fillId="0" borderId="0" xfId="2" applyFont="1" applyBorder="1" applyAlignment="1" applyProtection="1">
      <alignment horizontal="right"/>
      <protection locked="0"/>
    </xf>
    <xf numFmtId="0" fontId="16" fillId="0" borderId="1" xfId="1" applyFont="1" applyBorder="1" applyAlignment="1">
      <alignment horizontal="centerContinuous" vertical="center" wrapText="1"/>
    </xf>
    <xf numFmtId="0" fontId="17" fillId="0" borderId="1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Continuous" vertical="center" wrapText="1"/>
    </xf>
    <xf numFmtId="0" fontId="17" fillId="0" borderId="1" xfId="1" applyFont="1" applyBorder="1" applyAlignment="1">
      <alignment horizontal="center"/>
    </xf>
    <xf numFmtId="0" fontId="18" fillId="0" borderId="2" xfId="1" applyFont="1" applyBorder="1" applyAlignment="1">
      <alignment horizontal="center" vertical="justify"/>
    </xf>
    <xf numFmtId="0" fontId="19" fillId="0" borderId="1" xfId="1" applyFont="1" applyBorder="1" applyAlignment="1">
      <alignment horizontal="center"/>
    </xf>
    <xf numFmtId="0" fontId="20" fillId="0" borderId="1" xfId="1" applyFont="1" applyBorder="1" applyAlignment="1">
      <alignment horizontal="center" vertical="center" wrapText="1"/>
    </xf>
    <xf numFmtId="0" fontId="17" fillId="2" borderId="1" xfId="1" applyFont="1" applyFill="1" applyBorder="1" applyAlignment="1">
      <alignment wrapText="1"/>
    </xf>
    <xf numFmtId="0" fontId="17" fillId="2" borderId="1" xfId="1" applyFont="1" applyFill="1" applyBorder="1" applyAlignment="1">
      <alignment horizontal="center" vertical="center"/>
    </xf>
    <xf numFmtId="3" fontId="17" fillId="2" borderId="1" xfId="1" applyNumberFormat="1" applyFont="1" applyFill="1" applyBorder="1" applyAlignment="1">
      <alignment horizontal="right"/>
    </xf>
    <xf numFmtId="164" fontId="6" fillId="2" borderId="3" xfId="1" applyNumberFormat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0" fontId="20" fillId="0" borderId="1" xfId="1" applyFont="1" applyBorder="1" applyAlignment="1">
      <alignment horizontal="center" vertical="center"/>
    </xf>
    <xf numFmtId="0" fontId="17" fillId="0" borderId="1" xfId="1" applyFont="1" applyBorder="1" applyAlignment="1">
      <alignment wrapText="1"/>
    </xf>
    <xf numFmtId="0" fontId="17" fillId="0" borderId="1" xfId="1" applyFont="1" applyBorder="1" applyAlignment="1">
      <alignment horizontal="center" vertical="center"/>
    </xf>
    <xf numFmtId="164" fontId="6" fillId="0" borderId="3" xfId="1" applyNumberFormat="1" applyFont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0" fontId="21" fillId="0" borderId="1" xfId="1" applyFont="1" applyBorder="1" applyAlignment="1">
      <alignment wrapText="1"/>
    </xf>
    <xf numFmtId="0" fontId="21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justify" wrapText="1"/>
    </xf>
    <xf numFmtId="0" fontId="12" fillId="0" borderId="1" xfId="1" applyFont="1" applyBorder="1" applyAlignment="1">
      <alignment horizontal="left" wrapText="1"/>
    </xf>
    <xf numFmtId="0" fontId="12" fillId="0" borderId="1" xfId="1" applyFont="1" applyFill="1" applyBorder="1" applyAlignment="1">
      <alignment horizontal="justify" wrapText="1"/>
    </xf>
    <xf numFmtId="0" fontId="21" fillId="0" borderId="1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wrapText="1"/>
    </xf>
    <xf numFmtId="0" fontId="17" fillId="0" borderId="1" xfId="1" applyFont="1" applyFill="1" applyBorder="1" applyAlignment="1">
      <alignment horizontal="center" vertical="center"/>
    </xf>
    <xf numFmtId="0" fontId="21" fillId="0" borderId="1" xfId="1" applyFont="1" applyBorder="1" applyAlignment="1">
      <alignment horizontal="left" wrapText="1"/>
    </xf>
    <xf numFmtId="0" fontId="21" fillId="0" borderId="1" xfId="1" applyFont="1" applyBorder="1" applyAlignment="1">
      <alignment horizontal="center" vertical="center"/>
    </xf>
    <xf numFmtId="0" fontId="22" fillId="0" borderId="1" xfId="1" applyFont="1" applyBorder="1" applyAlignment="1">
      <alignment horizontal="justify" wrapText="1"/>
    </xf>
    <xf numFmtId="0" fontId="23" fillId="2" borderId="1" xfId="1" applyFont="1" applyFill="1" applyBorder="1" applyAlignment="1">
      <alignment horizontal="justify" wrapText="1"/>
    </xf>
    <xf numFmtId="0" fontId="21" fillId="0" borderId="1" xfId="1" applyFont="1" applyFill="1" applyBorder="1" applyAlignment="1">
      <alignment vertical="center" wrapText="1"/>
    </xf>
    <xf numFmtId="0" fontId="22" fillId="0" borderId="1" xfId="1" applyFont="1" applyFill="1" applyBorder="1" applyAlignment="1">
      <alignment horizontal="justify" wrapText="1"/>
    </xf>
    <xf numFmtId="0" fontId="21" fillId="0" borderId="1" xfId="1" applyFont="1" applyBorder="1" applyAlignment="1">
      <alignment vertical="center" wrapText="1"/>
    </xf>
    <xf numFmtId="0" fontId="18" fillId="2" borderId="1" xfId="1" applyFont="1" applyFill="1" applyBorder="1"/>
    <xf numFmtId="0" fontId="17" fillId="2" borderId="1" xfId="1" applyFont="1" applyFill="1" applyBorder="1" applyAlignment="1">
      <alignment horizontal="left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" fillId="0" borderId="0" xfId="1" applyProtection="1">
      <protection locked="0"/>
    </xf>
    <xf numFmtId="0" fontId="24" fillId="0" borderId="0" xfId="1" applyFont="1" applyBorder="1" applyAlignment="1" applyProtection="1">
      <alignment wrapText="1"/>
      <protection locked="0"/>
    </xf>
    <xf numFmtId="0" fontId="1" fillId="0" borderId="0" xfId="1" applyBorder="1" applyProtection="1">
      <protection locked="0"/>
    </xf>
    <xf numFmtId="0" fontId="7" fillId="0" borderId="0" xfId="2" applyNumberFormat="1" applyFont="1" applyBorder="1" applyAlignment="1" applyProtection="1">
      <alignment horizontal="center"/>
      <protection locked="0"/>
    </xf>
    <xf numFmtId="0" fontId="7" fillId="0" borderId="0" xfId="2" applyNumberFormat="1" applyFont="1" applyBorder="1" applyAlignment="1" applyProtection="1">
      <protection locked="0"/>
    </xf>
    <xf numFmtId="0" fontId="25" fillId="0" borderId="0" xfId="0" applyNumberFormat="1" applyFont="1" applyBorder="1" applyAlignment="1" applyProtection="1">
      <alignment horizontal="left"/>
      <protection locked="0"/>
    </xf>
    <xf numFmtId="0" fontId="2" fillId="0" borderId="0" xfId="1" applyFont="1" applyAlignment="1" applyProtection="1">
      <alignment wrapText="1"/>
      <protection locked="0"/>
    </xf>
    <xf numFmtId="0" fontId="1" fillId="0" borderId="0" xfId="1" applyFont="1" applyAlignment="1" applyProtection="1">
      <protection locked="0"/>
    </xf>
    <xf numFmtId="0" fontId="2" fillId="0" borderId="1" xfId="3" applyFont="1" applyBorder="1" applyAlignment="1" applyProtection="1">
      <protection locked="0"/>
    </xf>
    <xf numFmtId="0" fontId="2" fillId="0" borderId="0" xfId="1" applyFont="1" applyAlignment="1" applyProtection="1">
      <alignment horizontal="left"/>
      <protection locked="0"/>
    </xf>
    <xf numFmtId="0" fontId="4" fillId="0" borderId="0" xfId="1" applyFont="1" applyBorder="1" applyProtection="1">
      <protection locked="0"/>
    </xf>
    <xf numFmtId="0" fontId="26" fillId="0" borderId="0" xfId="1" applyFont="1" applyProtection="1">
      <protection locked="0"/>
    </xf>
    <xf numFmtId="3" fontId="17" fillId="2" borderId="2" xfId="1" applyNumberFormat="1" applyFont="1" applyFill="1" applyBorder="1" applyAlignment="1">
      <alignment horizontal="right"/>
    </xf>
    <xf numFmtId="3" fontId="6" fillId="2" borderId="1" xfId="1" applyNumberFormat="1" applyFont="1" applyFill="1" applyBorder="1" applyAlignment="1">
      <alignment horizontal="right"/>
    </xf>
    <xf numFmtId="3" fontId="18" fillId="0" borderId="1" xfId="1" applyNumberFormat="1" applyFont="1" applyBorder="1" applyAlignment="1">
      <alignment horizontal="right"/>
    </xf>
    <xf numFmtId="3" fontId="18" fillId="0" borderId="4" xfId="1" applyNumberFormat="1" applyFont="1" applyBorder="1" applyAlignment="1">
      <alignment horizontal="right"/>
    </xf>
    <xf numFmtId="3" fontId="18" fillId="0" borderId="3" xfId="1" applyNumberFormat="1" applyFont="1" applyBorder="1" applyAlignment="1">
      <alignment horizontal="right"/>
    </xf>
    <xf numFmtId="3" fontId="18" fillId="0" borderId="1" xfId="1" applyNumberFormat="1" applyFont="1" applyBorder="1" applyAlignment="1" applyProtection="1">
      <alignment horizontal="right" vertical="justify"/>
      <protection locked="0"/>
    </xf>
    <xf numFmtId="3" fontId="21" fillId="0" borderId="4" xfId="1" applyNumberFormat="1" applyFont="1" applyBorder="1" applyAlignment="1" applyProtection="1">
      <alignment horizontal="right"/>
      <protection locked="0"/>
    </xf>
    <xf numFmtId="3" fontId="1" fillId="0" borderId="3" xfId="1" applyNumberFormat="1" applyBorder="1" applyAlignment="1" applyProtection="1">
      <alignment horizontal="right"/>
      <protection locked="0"/>
    </xf>
    <xf numFmtId="3" fontId="6" fillId="0" borderId="3" xfId="1" applyNumberFormat="1" applyFont="1" applyBorder="1" applyAlignment="1">
      <alignment horizontal="right"/>
    </xf>
    <xf numFmtId="3" fontId="17" fillId="0" borderId="1" xfId="1" applyNumberFormat="1" applyFont="1" applyBorder="1" applyAlignment="1" applyProtection="1">
      <alignment horizontal="right"/>
      <protection locked="0"/>
    </xf>
    <xf numFmtId="3" fontId="17" fillId="0" borderId="1" xfId="1" applyNumberFormat="1" applyFont="1" applyBorder="1" applyAlignment="1">
      <alignment horizontal="right"/>
    </xf>
    <xf numFmtId="3" fontId="18" fillId="0" borderId="4" xfId="1" applyNumberFormat="1" applyFont="1" applyBorder="1" applyAlignment="1" applyProtection="1">
      <alignment horizontal="right" vertical="justify"/>
      <protection locked="0"/>
    </xf>
    <xf numFmtId="3" fontId="1" fillId="0" borderId="4" xfId="1" applyNumberFormat="1" applyBorder="1" applyAlignment="1" applyProtection="1">
      <alignment horizontal="right"/>
      <protection locked="0"/>
    </xf>
    <xf numFmtId="3" fontId="17" fillId="0" borderId="4" xfId="1" applyNumberFormat="1" applyFont="1" applyBorder="1" applyAlignment="1">
      <alignment horizontal="right"/>
    </xf>
    <xf numFmtId="3" fontId="17" fillId="2" borderId="4" xfId="1" applyNumberFormat="1" applyFont="1" applyFill="1" applyBorder="1" applyAlignment="1">
      <alignment horizontal="right"/>
    </xf>
    <xf numFmtId="3" fontId="17" fillId="0" borderId="2" xfId="1" applyNumberFormat="1" applyFont="1" applyBorder="1" applyAlignment="1">
      <alignment horizontal="right"/>
    </xf>
    <xf numFmtId="3" fontId="18" fillId="0" borderId="2" xfId="1" applyNumberFormat="1" applyFont="1" applyBorder="1" applyAlignment="1" applyProtection="1">
      <alignment horizontal="right" vertical="justify"/>
      <protection locked="0"/>
    </xf>
    <xf numFmtId="3" fontId="1" fillId="0" borderId="1" xfId="1" applyNumberFormat="1" applyBorder="1" applyAlignment="1" applyProtection="1">
      <alignment horizontal="right"/>
      <protection locked="0"/>
    </xf>
    <xf numFmtId="3" fontId="21" fillId="0" borderId="1" xfId="1" applyNumberFormat="1" applyFont="1" applyBorder="1" applyAlignment="1" applyProtection="1">
      <alignment horizontal="right"/>
      <protection locked="0"/>
    </xf>
    <xf numFmtId="3" fontId="21" fillId="0" borderId="1" xfId="1" applyNumberFormat="1" applyFont="1" applyBorder="1" applyAlignment="1">
      <alignment horizontal="right"/>
    </xf>
    <xf numFmtId="3" fontId="21" fillId="0" borderId="2" xfId="1" applyNumberFormat="1" applyFont="1" applyBorder="1" applyAlignment="1" applyProtection="1">
      <alignment horizontal="right"/>
      <protection locked="0"/>
    </xf>
    <xf numFmtId="3" fontId="18" fillId="2" borderId="1" xfId="1" applyNumberFormat="1" applyFont="1" applyFill="1" applyBorder="1" applyAlignment="1">
      <alignment horizontal="right"/>
    </xf>
    <xf numFmtId="3" fontId="18" fillId="2" borderId="2" xfId="1" applyNumberFormat="1" applyFont="1" applyFill="1" applyBorder="1" applyAlignment="1">
      <alignment horizontal="right"/>
    </xf>
    <xf numFmtId="3" fontId="21" fillId="2" borderId="1" xfId="1" applyNumberFormat="1" applyFont="1" applyFill="1" applyBorder="1" applyAlignment="1" applyProtection="1">
      <alignment horizontal="right"/>
      <protection locked="0"/>
    </xf>
    <xf numFmtId="3" fontId="21" fillId="2" borderId="1" xfId="1" applyNumberFormat="1" applyFont="1" applyFill="1" applyBorder="1" applyAlignment="1">
      <alignment horizontal="right"/>
    </xf>
    <xf numFmtId="0" fontId="5" fillId="0" borderId="0" xfId="1" applyFont="1" applyBorder="1" applyAlignment="1" applyProtection="1">
      <alignment horizontal="right"/>
      <protection locked="0"/>
    </xf>
    <xf numFmtId="0" fontId="17" fillId="4" borderId="1" xfId="1" applyFont="1" applyFill="1" applyBorder="1" applyAlignment="1">
      <alignment wrapText="1"/>
    </xf>
    <xf numFmtId="0" fontId="17" fillId="4" borderId="1" xfId="1" applyFont="1" applyFill="1" applyBorder="1" applyAlignment="1">
      <alignment horizontal="center" vertical="center"/>
    </xf>
    <xf numFmtId="0" fontId="21" fillId="6" borderId="1" xfId="1" applyFont="1" applyFill="1" applyBorder="1" applyAlignment="1">
      <alignment wrapText="1"/>
    </xf>
    <xf numFmtId="0" fontId="21" fillId="6" borderId="1" xfId="1" applyFont="1" applyFill="1" applyBorder="1" applyAlignment="1">
      <alignment horizontal="center" vertical="center" wrapText="1"/>
    </xf>
    <xf numFmtId="3" fontId="18" fillId="6" borderId="1" xfId="1" applyNumberFormat="1" applyFont="1" applyFill="1" applyBorder="1" applyAlignment="1" applyProtection="1">
      <alignment horizontal="right" vertical="justify"/>
      <protection locked="0"/>
    </xf>
    <xf numFmtId="3" fontId="18" fillId="6" borderId="1" xfId="1" applyNumberFormat="1" applyFont="1" applyFill="1" applyBorder="1" applyAlignment="1">
      <alignment horizontal="right" vertical="justify"/>
    </xf>
    <xf numFmtId="3" fontId="21" fillId="6" borderId="4" xfId="1" applyNumberFormat="1" applyFont="1" applyFill="1" applyBorder="1" applyAlignment="1" applyProtection="1">
      <alignment horizontal="right"/>
      <protection locked="0"/>
    </xf>
    <xf numFmtId="3" fontId="1" fillId="6" borderId="3" xfId="1" applyNumberFormat="1" applyFill="1" applyBorder="1" applyAlignment="1" applyProtection="1">
      <alignment horizontal="right"/>
      <protection locked="0"/>
    </xf>
    <xf numFmtId="164" fontId="6" fillId="6" borderId="3" xfId="1" applyNumberFormat="1" applyFont="1" applyFill="1" applyBorder="1" applyAlignment="1">
      <alignment horizontal="center"/>
    </xf>
    <xf numFmtId="164" fontId="6" fillId="6" borderId="1" xfId="1" applyNumberFormat="1" applyFont="1" applyFill="1" applyBorder="1" applyAlignment="1">
      <alignment horizontal="center"/>
    </xf>
    <xf numFmtId="0" fontId="20" fillId="5" borderId="1" xfId="1" applyFont="1" applyFill="1" applyBorder="1" applyAlignment="1">
      <alignment horizontal="center" vertical="center" wrapText="1"/>
    </xf>
    <xf numFmtId="0" fontId="17" fillId="5" borderId="1" xfId="1" applyFont="1" applyFill="1" applyBorder="1" applyAlignment="1">
      <alignment wrapText="1"/>
    </xf>
    <xf numFmtId="0" fontId="17" fillId="5" borderId="1" xfId="1" applyFont="1" applyFill="1" applyBorder="1" applyAlignment="1">
      <alignment horizontal="center" vertical="center"/>
    </xf>
    <xf numFmtId="3" fontId="6" fillId="5" borderId="1" xfId="1" applyNumberFormat="1" applyFont="1" applyFill="1" applyBorder="1" applyAlignment="1">
      <alignment horizontal="right"/>
    </xf>
    <xf numFmtId="3" fontId="6" fillId="5" borderId="4" xfId="1" applyNumberFormat="1" applyFont="1" applyFill="1" applyBorder="1" applyAlignment="1">
      <alignment horizontal="right"/>
    </xf>
    <xf numFmtId="3" fontId="6" fillId="5" borderId="3" xfId="1" applyNumberFormat="1" applyFont="1" applyFill="1" applyBorder="1" applyAlignment="1">
      <alignment horizontal="right"/>
    </xf>
    <xf numFmtId="0" fontId="20" fillId="6" borderId="1" xfId="1" applyFont="1" applyFill="1" applyBorder="1" applyAlignment="1">
      <alignment horizontal="center" vertical="center"/>
    </xf>
    <xf numFmtId="0" fontId="20" fillId="6" borderId="1" xfId="1" applyFont="1" applyFill="1" applyBorder="1" applyAlignment="1">
      <alignment horizontal="center" vertical="center" wrapText="1"/>
    </xf>
    <xf numFmtId="3" fontId="17" fillId="6" borderId="1" xfId="1" applyNumberFormat="1" applyFont="1" applyFill="1" applyBorder="1" applyAlignment="1" applyProtection="1">
      <alignment horizontal="right"/>
      <protection locked="0"/>
    </xf>
    <xf numFmtId="3" fontId="17" fillId="6" borderId="1" xfId="1" applyNumberFormat="1" applyFont="1" applyFill="1" applyBorder="1" applyAlignment="1">
      <alignment horizontal="right"/>
    </xf>
    <xf numFmtId="3" fontId="18" fillId="6" borderId="4" xfId="1" applyNumberFormat="1" applyFont="1" applyFill="1" applyBorder="1" applyAlignment="1" applyProtection="1">
      <alignment horizontal="right" vertical="justify"/>
      <protection locked="0"/>
    </xf>
    <xf numFmtId="3" fontId="1" fillId="0" borderId="3" xfId="1" applyNumberFormat="1" applyFill="1" applyBorder="1" applyAlignment="1" applyProtection="1">
      <alignment horizontal="right"/>
      <protection locked="0"/>
    </xf>
    <xf numFmtId="164" fontId="6" fillId="0" borderId="3" xfId="1" applyNumberFormat="1" applyFont="1" applyFill="1" applyBorder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0" fontId="0" fillId="0" borderId="0" xfId="0" applyFill="1"/>
    <xf numFmtId="3" fontId="18" fillId="3" borderId="1" xfId="1" applyNumberFormat="1" applyFont="1" applyFill="1" applyBorder="1" applyAlignment="1">
      <alignment horizontal="right"/>
    </xf>
    <xf numFmtId="164" fontId="6" fillId="3" borderId="3" xfId="1" applyNumberFormat="1" applyFont="1" applyFill="1" applyBorder="1" applyAlignment="1">
      <alignment horizontal="center"/>
    </xf>
    <xf numFmtId="164" fontId="6" fillId="3" borderId="1" xfId="1" applyNumberFormat="1" applyFont="1" applyFill="1" applyBorder="1" applyAlignment="1">
      <alignment horizontal="center"/>
    </xf>
    <xf numFmtId="0" fontId="1" fillId="7" borderId="1" xfId="4" applyFont="1" applyFill="1" applyBorder="1" applyProtection="1">
      <protection locked="0"/>
    </xf>
    <xf numFmtId="0" fontId="1" fillId="7" borderId="1" xfId="4" applyFont="1" applyFill="1" applyBorder="1" applyAlignment="1" applyProtection="1">
      <alignment horizontal="center"/>
      <protection locked="0"/>
    </xf>
    <xf numFmtId="0" fontId="1" fillId="7" borderId="1" xfId="4" applyFont="1" applyFill="1" applyBorder="1" applyAlignment="1" applyProtection="1">
      <alignment horizontal="left"/>
      <protection locked="0"/>
    </xf>
    <xf numFmtId="0" fontId="1" fillId="0" borderId="1" xfId="4" applyFont="1" applyFill="1" applyBorder="1" applyProtection="1">
      <protection locked="0"/>
    </xf>
    <xf numFmtId="0" fontId="1" fillId="0" borderId="1" xfId="4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4" applyFont="1" applyFill="1" applyBorder="1" applyAlignment="1" applyProtection="1">
      <protection locked="0"/>
    </xf>
    <xf numFmtId="0" fontId="1" fillId="0" borderId="1" xfId="4" applyFont="1" applyFill="1" applyBorder="1" applyAlignment="1" applyProtection="1">
      <protection locked="0"/>
    </xf>
    <xf numFmtId="3" fontId="18" fillId="0" borderId="1" xfId="1" applyNumberFormat="1" applyFont="1" applyFill="1" applyBorder="1" applyAlignment="1" applyProtection="1">
      <alignment horizontal="right" vertical="justify"/>
      <protection locked="0"/>
    </xf>
    <xf numFmtId="3" fontId="18" fillId="0" borderId="1" xfId="1" applyNumberFormat="1" applyFont="1" applyFill="1" applyBorder="1" applyAlignment="1">
      <alignment horizontal="right" vertical="justify"/>
    </xf>
    <xf numFmtId="3" fontId="21" fillId="0" borderId="4" xfId="1" applyNumberFormat="1" applyFont="1" applyFill="1" applyBorder="1" applyAlignment="1" applyProtection="1">
      <alignment horizontal="right"/>
      <protection locked="0"/>
    </xf>
    <xf numFmtId="3" fontId="17" fillId="0" borderId="1" xfId="1" applyNumberFormat="1" applyFont="1" applyFill="1" applyBorder="1" applyAlignment="1">
      <alignment horizontal="right"/>
    </xf>
    <xf numFmtId="3" fontId="27" fillId="8" borderId="3" xfId="2" applyNumberFormat="1" applyFont="1" applyFill="1" applyBorder="1" applyAlignment="1" applyProtection="1">
      <alignment horizontal="right"/>
    </xf>
    <xf numFmtId="0" fontId="4" fillId="0" borderId="0" xfId="1" applyFont="1" applyAlignment="1" applyProtection="1">
      <alignment horizontal="right" wrapText="1"/>
      <protection locked="0"/>
    </xf>
    <xf numFmtId="3" fontId="17" fillId="0" borderId="2" xfId="1" applyNumberFormat="1" applyFont="1" applyFill="1" applyBorder="1" applyAlignment="1">
      <alignment horizontal="right"/>
    </xf>
    <xf numFmtId="3" fontId="6" fillId="0" borderId="1" xfId="1" applyNumberFormat="1" applyFont="1" applyFill="1" applyBorder="1" applyAlignment="1">
      <alignment horizontal="right"/>
    </xf>
    <xf numFmtId="0" fontId="1" fillId="0" borderId="1" xfId="0" applyFont="1" applyFill="1" applyBorder="1" applyAlignment="1" applyProtection="1">
      <alignment horizontal="center"/>
      <protection locked="0"/>
    </xf>
    <xf numFmtId="3" fontId="17" fillId="6" borderId="2" xfId="1" applyNumberFormat="1" applyFont="1" applyFill="1" applyBorder="1" applyAlignment="1">
      <alignment horizontal="right"/>
    </xf>
    <xf numFmtId="3" fontId="6" fillId="6" borderId="1" xfId="1" applyNumberFormat="1" applyFont="1" applyFill="1" applyBorder="1" applyAlignment="1">
      <alignment horizontal="right"/>
    </xf>
    <xf numFmtId="0" fontId="12" fillId="6" borderId="1" xfId="1" applyFont="1" applyFill="1" applyBorder="1" applyAlignment="1">
      <alignment horizontal="justify" wrapText="1"/>
    </xf>
    <xf numFmtId="0" fontId="12" fillId="6" borderId="1" xfId="1" applyFont="1" applyFill="1" applyBorder="1" applyAlignment="1">
      <alignment horizontal="left" wrapText="1"/>
    </xf>
    <xf numFmtId="0" fontId="21" fillId="6" borderId="1" xfId="1" applyFont="1" applyFill="1" applyBorder="1" applyAlignment="1">
      <alignment horizontal="left" wrapText="1"/>
    </xf>
    <xf numFmtId="0" fontId="21" fillId="6" borderId="1" xfId="1" applyFont="1" applyFill="1" applyBorder="1" applyAlignment="1">
      <alignment horizontal="center" vertical="center"/>
    </xf>
    <xf numFmtId="0" fontId="22" fillId="6" borderId="1" xfId="1" applyFont="1" applyFill="1" applyBorder="1" applyAlignment="1">
      <alignment horizontal="justify" wrapText="1"/>
    </xf>
    <xf numFmtId="0" fontId="21" fillId="6" borderId="1" xfId="1" applyFont="1" applyFill="1" applyBorder="1" applyAlignment="1">
      <alignment vertical="center" wrapText="1"/>
    </xf>
    <xf numFmtId="0" fontId="20" fillId="4" borderId="1" xfId="1" applyFont="1" applyFill="1" applyBorder="1" applyAlignment="1">
      <alignment horizontal="center" vertical="center"/>
    </xf>
    <xf numFmtId="3" fontId="17" fillId="4" borderId="1" xfId="1" applyNumberFormat="1" applyFont="1" applyFill="1" applyBorder="1" applyAlignment="1">
      <alignment horizontal="right"/>
    </xf>
    <xf numFmtId="3" fontId="17" fillId="4" borderId="2" xfId="1" applyNumberFormat="1" applyFont="1" applyFill="1" applyBorder="1" applyAlignment="1">
      <alignment horizontal="right"/>
    </xf>
    <xf numFmtId="3" fontId="6" fillId="4" borderId="1" xfId="1" applyNumberFormat="1" applyFont="1" applyFill="1" applyBorder="1" applyAlignment="1">
      <alignment horizontal="right"/>
    </xf>
    <xf numFmtId="164" fontId="6" fillId="4" borderId="3" xfId="1" applyNumberFormat="1" applyFont="1" applyFill="1" applyBorder="1" applyAlignment="1">
      <alignment horizontal="center"/>
    </xf>
    <xf numFmtId="164" fontId="6" fillId="4" borderId="1" xfId="1" applyNumberFormat="1" applyFont="1" applyFill="1" applyBorder="1" applyAlignment="1">
      <alignment horizontal="center"/>
    </xf>
    <xf numFmtId="0" fontId="20" fillId="4" borderId="1" xfId="1" applyFont="1" applyFill="1" applyBorder="1" applyAlignment="1">
      <alignment horizontal="center" vertical="center" wrapText="1"/>
    </xf>
    <xf numFmtId="3" fontId="18" fillId="0" borderId="0" xfId="1" applyNumberFormat="1" applyFont="1" applyFill="1" applyBorder="1" applyAlignment="1" applyProtection="1">
      <alignment horizontal="right" vertical="justify"/>
      <protection locked="0"/>
    </xf>
    <xf numFmtId="3" fontId="18" fillId="0" borderId="0" xfId="1" applyNumberFormat="1" applyFont="1" applyFill="1" applyBorder="1" applyAlignment="1">
      <alignment horizontal="right" vertical="justify"/>
    </xf>
    <xf numFmtId="3" fontId="21" fillId="0" borderId="0" xfId="1" applyNumberFormat="1" applyFont="1" applyFill="1" applyBorder="1" applyAlignment="1" applyProtection="1">
      <alignment horizontal="right"/>
      <protection locked="0"/>
    </xf>
    <xf numFmtId="3" fontId="1" fillId="0" borderId="0" xfId="1" applyNumberFormat="1" applyFill="1" applyBorder="1" applyAlignment="1" applyProtection="1">
      <alignment horizontal="right"/>
      <protection locked="0"/>
    </xf>
    <xf numFmtId="164" fontId="6" fillId="0" borderId="0" xfId="1" applyNumberFormat="1" applyFont="1" applyFill="1" applyBorder="1" applyAlignment="1">
      <alignment horizontal="center"/>
    </xf>
    <xf numFmtId="0" fontId="1" fillId="0" borderId="0" xfId="4" applyFont="1" applyFill="1" applyBorder="1" applyProtection="1">
      <protection locked="0"/>
    </xf>
    <xf numFmtId="0" fontId="1" fillId="0" borderId="0" xfId="4" applyFont="1" applyFill="1" applyBorder="1" applyAlignment="1" applyProtection="1">
      <alignment horizontal="center"/>
      <protection locked="0"/>
    </xf>
    <xf numFmtId="3" fontId="17" fillId="0" borderId="0" xfId="1" applyNumberFormat="1" applyFont="1" applyFill="1" applyBorder="1" applyAlignment="1">
      <alignment horizontal="right"/>
    </xf>
    <xf numFmtId="0" fontId="12" fillId="0" borderId="0" xfId="1" applyFont="1" applyFill="1" applyBorder="1" applyAlignment="1">
      <alignment horizontal="justify" wrapText="1"/>
    </xf>
    <xf numFmtId="0" fontId="21" fillId="0" borderId="0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wrapText="1"/>
    </xf>
    <xf numFmtId="0" fontId="17" fillId="0" borderId="0" xfId="1" applyFont="1" applyFill="1" applyBorder="1" applyAlignment="1">
      <alignment horizontal="center" vertical="center"/>
    </xf>
    <xf numFmtId="0" fontId="1" fillId="0" borderId="0" xfId="4" applyFont="1" applyFill="1" applyBorder="1" applyAlignment="1" applyProtection="1">
      <protection locked="0"/>
    </xf>
    <xf numFmtId="0" fontId="21" fillId="0" borderId="0" xfId="1" applyFont="1" applyFill="1" applyBorder="1" applyAlignment="1">
      <alignment vertical="center" wrapText="1"/>
    </xf>
    <xf numFmtId="0" fontId="22" fillId="0" borderId="0" xfId="1" applyFont="1" applyFill="1" applyBorder="1" applyAlignment="1">
      <alignment horizontal="justify" wrapText="1"/>
    </xf>
    <xf numFmtId="0" fontId="4" fillId="0" borderId="0" xfId="1" applyFont="1" applyFill="1" applyBorder="1" applyAlignment="1" applyProtection="1">
      <alignment horizontal="left"/>
      <protection locked="0"/>
    </xf>
    <xf numFmtId="1" fontId="9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Protection="1">
      <protection locked="0"/>
    </xf>
    <xf numFmtId="0" fontId="5" fillId="0" borderId="0" xfId="1" applyFont="1" applyFill="1" applyBorder="1" applyAlignment="1" applyProtection="1">
      <alignment horizontal="right"/>
      <protection locked="0"/>
    </xf>
    <xf numFmtId="0" fontId="6" fillId="0" borderId="0" xfId="1" applyFont="1" applyFill="1" applyBorder="1" applyAlignment="1" applyProtection="1">
      <alignment horizontal="center" vertical="top"/>
      <protection locked="0"/>
    </xf>
    <xf numFmtId="0" fontId="0" fillId="0" borderId="0" xfId="0" applyFill="1" applyBorder="1"/>
    <xf numFmtId="1" fontId="9" fillId="0" borderId="0" xfId="0" applyNumberFormat="1" applyFont="1" applyFill="1" applyBorder="1" applyAlignment="1" applyProtection="1">
      <protection locked="0"/>
    </xf>
    <xf numFmtId="0" fontId="5" fillId="0" borderId="0" xfId="1" applyFont="1" applyFill="1" applyBorder="1" applyProtection="1">
      <protection locked="0"/>
    </xf>
    <xf numFmtId="0" fontId="1" fillId="0" borderId="0" xfId="1" applyFont="1" applyFill="1" applyBorder="1" applyAlignment="1" applyProtection="1">
      <alignment vertical="top"/>
      <protection locked="0"/>
    </xf>
    <xf numFmtId="0" fontId="10" fillId="0" borderId="0" xfId="1" applyFont="1" applyFill="1" applyBorder="1" applyProtection="1">
      <protection locked="0"/>
    </xf>
    <xf numFmtId="0" fontId="11" fillId="0" borderId="0" xfId="1" applyFont="1" applyFill="1" applyBorder="1" applyProtection="1">
      <protection locked="0"/>
    </xf>
    <xf numFmtId="0" fontId="12" fillId="0" borderId="0" xfId="1" applyFont="1" applyFill="1" applyBorder="1" applyProtection="1">
      <protection locked="0"/>
    </xf>
    <xf numFmtId="0" fontId="6" fillId="0" borderId="0" xfId="1" applyFont="1" applyFill="1" applyBorder="1" applyAlignment="1" applyProtection="1">
      <alignment horizontal="left"/>
      <protection locked="0"/>
    </xf>
    <xf numFmtId="0" fontId="13" fillId="0" borderId="0" xfId="1" applyFont="1" applyFill="1" applyBorder="1" applyAlignment="1" applyProtection="1">
      <alignment horizontal="left"/>
      <protection locked="0"/>
    </xf>
    <xf numFmtId="0" fontId="6" fillId="0" borderId="0" xfId="1" applyFont="1" applyFill="1" applyBorder="1" applyAlignment="1" applyProtection="1">
      <alignment horizontal="left" vertical="top"/>
      <protection locked="0"/>
    </xf>
    <xf numFmtId="0" fontId="6" fillId="0" borderId="0" xfId="1" applyFont="1" applyFill="1" applyBorder="1" applyAlignment="1" applyProtection="1">
      <alignment horizontal="left" wrapText="1"/>
      <protection locked="0"/>
    </xf>
    <xf numFmtId="0" fontId="5" fillId="0" borderId="0" xfId="1" applyFont="1" applyFill="1" applyBorder="1" applyAlignment="1" applyProtection="1">
      <alignment horizontal="center"/>
      <protection locked="0"/>
    </xf>
    <xf numFmtId="0" fontId="5" fillId="0" borderId="0" xfId="1" applyFont="1" applyFill="1" applyBorder="1" applyAlignment="1" applyProtection="1">
      <alignment wrapText="1"/>
      <protection locked="0"/>
    </xf>
    <xf numFmtId="0" fontId="4" fillId="0" borderId="0" xfId="1" applyFont="1" applyFill="1" applyBorder="1" applyAlignment="1" applyProtection="1">
      <alignment horizontal="right" wrapText="1"/>
      <protection locked="0"/>
    </xf>
    <xf numFmtId="0" fontId="5" fillId="0" borderId="0" xfId="1" applyFont="1" applyFill="1" applyBorder="1" applyAlignment="1" applyProtection="1">
      <alignment horizontal="right" wrapText="1"/>
      <protection locked="0"/>
    </xf>
    <xf numFmtId="0" fontId="1" fillId="0" borderId="0" xfId="1" applyFont="1" applyFill="1" applyBorder="1" applyProtection="1">
      <protection locked="0"/>
    </xf>
    <xf numFmtId="0" fontId="3" fillId="0" borderId="0" xfId="2" applyFont="1" applyFill="1" applyBorder="1" applyAlignment="1" applyProtection="1">
      <alignment horizontal="right"/>
      <protection locked="0"/>
    </xf>
    <xf numFmtId="0" fontId="16" fillId="0" borderId="0" xfId="1" applyFont="1" applyFill="1" applyBorder="1" applyAlignment="1">
      <alignment horizontal="centerContinuous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Continuous" vertical="center" wrapText="1"/>
    </xf>
    <xf numFmtId="0" fontId="17" fillId="0" borderId="0" xfId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" vertical="justify"/>
    </xf>
    <xf numFmtId="0" fontId="19" fillId="0" borderId="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 vertical="center" wrapText="1"/>
    </xf>
    <xf numFmtId="3" fontId="6" fillId="0" borderId="0" xfId="1" applyNumberFormat="1" applyFont="1" applyFill="1" applyBorder="1" applyAlignment="1">
      <alignment horizontal="right"/>
    </xf>
    <xf numFmtId="0" fontId="20" fillId="0" borderId="0" xfId="1" applyFont="1" applyFill="1" applyBorder="1" applyAlignment="1">
      <alignment horizontal="center" vertical="center"/>
    </xf>
    <xf numFmtId="3" fontId="18" fillId="0" borderId="0" xfId="1" applyNumberFormat="1" applyFont="1" applyFill="1" applyBorder="1" applyAlignment="1">
      <alignment horizontal="right"/>
    </xf>
    <xf numFmtId="0" fontId="21" fillId="0" borderId="0" xfId="1" applyFont="1" applyFill="1" applyBorder="1" applyAlignment="1">
      <alignment wrapText="1"/>
    </xf>
    <xf numFmtId="0" fontId="1" fillId="0" borderId="0" xfId="4" applyFont="1" applyFill="1" applyBorder="1" applyAlignment="1" applyProtection="1">
      <alignment horizontal="left"/>
      <protection locked="0"/>
    </xf>
    <xf numFmtId="3" fontId="17" fillId="0" borderId="0" xfId="1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1" applyFont="1" applyFill="1" applyBorder="1" applyAlignment="1" applyProtection="1">
      <alignment wrapText="1"/>
      <protection locked="0"/>
    </xf>
    <xf numFmtId="0" fontId="1" fillId="0" borderId="0" xfId="1" applyFont="1" applyFill="1" applyBorder="1" applyAlignment="1" applyProtection="1">
      <alignment horizontal="centerContinuous"/>
      <protection locked="0"/>
    </xf>
    <xf numFmtId="0" fontId="1" fillId="0" borderId="0" xfId="1" applyFont="1" applyFill="1" applyBorder="1" applyAlignment="1" applyProtection="1">
      <protection locked="0"/>
    </xf>
    <xf numFmtId="0" fontId="2" fillId="0" borderId="0" xfId="3" applyFont="1" applyFill="1" applyBorder="1" applyAlignment="1" applyProtection="1"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1" fontId="3" fillId="0" borderId="0" xfId="0" applyNumberFormat="1" applyFont="1" applyFill="1" applyBorder="1" applyAlignment="1" applyProtection="1">
      <protection locked="0"/>
    </xf>
    <xf numFmtId="1" fontId="7" fillId="0" borderId="0" xfId="0" applyNumberFormat="1" applyFont="1" applyFill="1" applyBorder="1" applyAlignment="1" applyProtection="1">
      <protection locked="0"/>
    </xf>
    <xf numFmtId="0" fontId="26" fillId="0" borderId="0" xfId="1" applyFont="1" applyFill="1" applyBorder="1" applyProtection="1">
      <protection locked="0"/>
    </xf>
    <xf numFmtId="0" fontId="1" fillId="0" borderId="0" xfId="1" applyFont="1" applyFill="1" applyBorder="1" applyAlignment="1" applyProtection="1">
      <alignment horizontal="center"/>
      <protection locked="0"/>
    </xf>
    <xf numFmtId="0" fontId="8" fillId="0" borderId="0" xfId="1" applyFont="1" applyFill="1" applyBorder="1" applyAlignment="1" applyProtection="1">
      <alignment horizontal="centerContinuous"/>
      <protection locked="0"/>
    </xf>
    <xf numFmtId="0" fontId="12" fillId="0" borderId="0" xfId="1" applyFont="1" applyFill="1" applyBorder="1" applyAlignment="1">
      <alignment horizontal="left" wrapText="1"/>
    </xf>
    <xf numFmtId="0" fontId="21" fillId="0" borderId="0" xfId="1" applyFont="1" applyFill="1" applyBorder="1" applyAlignment="1">
      <alignment horizontal="left" wrapText="1"/>
    </xf>
    <xf numFmtId="0" fontId="21" fillId="0" borderId="0" xfId="1" applyFont="1" applyFill="1" applyBorder="1" applyAlignment="1">
      <alignment horizontal="center" vertical="center"/>
    </xf>
    <xf numFmtId="3" fontId="21" fillId="0" borderId="0" xfId="1" applyNumberFormat="1" applyFont="1" applyFill="1" applyBorder="1" applyAlignment="1">
      <alignment horizontal="right"/>
    </xf>
    <xf numFmtId="0" fontId="23" fillId="0" borderId="0" xfId="1" applyFont="1" applyFill="1" applyBorder="1" applyAlignment="1">
      <alignment horizontal="justify" wrapText="1"/>
    </xf>
    <xf numFmtId="0" fontId="18" fillId="0" borderId="0" xfId="1" applyFont="1" applyFill="1" applyBorder="1"/>
    <xf numFmtId="0" fontId="17" fillId="0" borderId="0" xfId="1" applyFont="1" applyFill="1" applyBorder="1" applyAlignment="1">
      <alignment horizontal="left" vertical="center" wrapText="1"/>
    </xf>
    <xf numFmtId="0" fontId="1" fillId="0" borderId="0" xfId="1" applyFill="1" applyBorder="1" applyProtection="1">
      <protection locked="0"/>
    </xf>
    <xf numFmtId="0" fontId="24" fillId="0" borderId="0" xfId="1" applyFont="1" applyFill="1" applyBorder="1" applyAlignment="1" applyProtection="1">
      <alignment wrapText="1"/>
      <protection locked="0"/>
    </xf>
    <xf numFmtId="0" fontId="7" fillId="0" borderId="0" xfId="2" applyNumberFormat="1" applyFont="1" applyFill="1" applyBorder="1" applyAlignment="1" applyProtection="1">
      <alignment horizontal="center"/>
      <protection locked="0"/>
    </xf>
    <xf numFmtId="0" fontId="7" fillId="0" borderId="0" xfId="2" applyNumberFormat="1" applyFont="1" applyFill="1" applyBorder="1" applyAlignment="1" applyProtection="1">
      <protection locked="0"/>
    </xf>
    <xf numFmtId="4" fontId="6" fillId="0" borderId="0" xfId="1" applyNumberFormat="1" applyFont="1" applyFill="1" applyBorder="1" applyProtection="1">
      <protection locked="0"/>
    </xf>
    <xf numFmtId="1" fontId="9" fillId="0" borderId="6" xfId="0" applyNumberFormat="1" applyFont="1" applyFill="1" applyBorder="1" applyAlignment="1" applyProtection="1">
      <alignment horizontal="left"/>
      <protection locked="0"/>
    </xf>
    <xf numFmtId="0" fontId="6" fillId="0" borderId="7" xfId="1" applyFont="1" applyFill="1" applyBorder="1" applyAlignment="1" applyProtection="1">
      <alignment horizontal="center"/>
      <protection locked="0"/>
    </xf>
    <xf numFmtId="0" fontId="6" fillId="0" borderId="5" xfId="1" applyFont="1" applyFill="1" applyBorder="1" applyAlignment="1" applyProtection="1">
      <alignment horizontal="center"/>
      <protection locked="0"/>
    </xf>
    <xf numFmtId="0" fontId="4" fillId="0" borderId="6" xfId="1" applyFont="1" applyFill="1" applyBorder="1" applyProtection="1">
      <protection locked="0"/>
    </xf>
    <xf numFmtId="4" fontId="6" fillId="0" borderId="7" xfId="1" applyNumberFormat="1" applyFont="1" applyFill="1" applyBorder="1" applyProtection="1">
      <protection locked="0"/>
    </xf>
    <xf numFmtId="0" fontId="14" fillId="0" borderId="0" xfId="1" applyFont="1" applyBorder="1" applyAlignment="1" applyProtection="1">
      <alignment horizontal="center" wrapText="1"/>
      <protection locked="0"/>
    </xf>
    <xf numFmtId="0" fontId="14" fillId="0" borderId="0" xfId="1" applyFont="1" applyAlignment="1" applyProtection="1">
      <alignment horizontal="center" wrapText="1"/>
      <protection locked="0"/>
    </xf>
    <xf numFmtId="0" fontId="24" fillId="0" borderId="0" xfId="1" applyFont="1" applyBorder="1" applyAlignment="1" applyProtection="1">
      <alignment horizontal="center"/>
      <protection locked="0"/>
    </xf>
    <xf numFmtId="0" fontId="14" fillId="0" borderId="0" xfId="1" applyFont="1" applyFill="1" applyBorder="1" applyAlignment="1" applyProtection="1">
      <alignment horizontal="center" wrapText="1"/>
      <protection locked="0"/>
    </xf>
    <xf numFmtId="0" fontId="24" fillId="0" borderId="0" xfId="1" applyFont="1" applyFill="1" applyBorder="1" applyAlignment="1" applyProtection="1">
      <alignment horizontal="center"/>
      <protection locked="0"/>
    </xf>
  </cellXfs>
  <cellStyles count="5">
    <cellStyle name="Normal" xfId="0" builtinId="0"/>
    <cellStyle name="Normal 2" xfId="2"/>
    <cellStyle name="Normal 3" xfId="3"/>
    <cellStyle name="Normal 5" xfId="1"/>
    <cellStyle name="Obično_List1_Obrasci 2014. - bos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1"/>
  <sheetViews>
    <sheetView tabSelected="1" topLeftCell="A76" workbookViewId="0">
      <selection activeCell="M86" sqref="M86"/>
    </sheetView>
  </sheetViews>
  <sheetFormatPr defaultRowHeight="15" x14ac:dyDescent="0.25"/>
  <cols>
    <col min="1" max="1" width="13.7109375" customWidth="1"/>
    <col min="2" max="2" width="26" customWidth="1"/>
    <col min="3" max="3" width="9.7109375" customWidth="1"/>
    <col min="4" max="4" width="12.7109375" customWidth="1"/>
    <col min="5" max="5" width="10.42578125" customWidth="1"/>
    <col min="6" max="6" width="11.85546875" customWidth="1"/>
    <col min="7" max="7" width="9.5703125" customWidth="1"/>
    <col min="8" max="8" width="11" customWidth="1"/>
    <col min="9" max="9" width="12" customWidth="1"/>
    <col min="10" max="10" width="12.140625" customWidth="1"/>
    <col min="12" max="12" width="9.7109375" bestFit="1" customWidth="1"/>
  </cols>
  <sheetData>
    <row r="1" spans="1:10" x14ac:dyDescent="0.25">
      <c r="A1" s="73" t="s">
        <v>82</v>
      </c>
      <c r="B1" s="74"/>
      <c r="C1" s="3"/>
    </row>
    <row r="2" spans="1:10" x14ac:dyDescent="0.25">
      <c r="A2" s="77" t="s">
        <v>84</v>
      </c>
      <c r="B2" s="2" t="s">
        <v>85</v>
      </c>
      <c r="C2" s="3"/>
    </row>
    <row r="3" spans="1:10" x14ac:dyDescent="0.25">
      <c r="A3" s="1" t="s">
        <v>0</v>
      </c>
      <c r="B3" s="2" t="s">
        <v>1</v>
      </c>
      <c r="C3" s="3"/>
      <c r="D3" s="4"/>
      <c r="E3" s="4"/>
      <c r="F3" s="5"/>
      <c r="G3" s="5" t="s">
        <v>238</v>
      </c>
      <c r="H3" s="6"/>
      <c r="I3" s="7"/>
      <c r="J3" s="8"/>
    </row>
    <row r="4" spans="1:10" x14ac:dyDescent="0.25">
      <c r="A4" s="9"/>
      <c r="B4" s="10"/>
      <c r="C4" s="11"/>
      <c r="D4" s="12"/>
      <c r="E4" s="12"/>
      <c r="F4" s="5"/>
      <c r="G4" s="5"/>
      <c r="H4" s="13"/>
      <c r="I4" s="7"/>
      <c r="J4" s="8"/>
    </row>
    <row r="5" spans="1:10" x14ac:dyDescent="0.25">
      <c r="A5" s="14" t="s">
        <v>4</v>
      </c>
      <c r="B5" s="15">
        <v>4200057260002</v>
      </c>
      <c r="C5" s="11"/>
      <c r="D5" s="16"/>
      <c r="E5" s="16"/>
      <c r="F5" s="5"/>
      <c r="G5" s="5" t="s">
        <v>5</v>
      </c>
      <c r="H5" s="6" t="s">
        <v>3</v>
      </c>
      <c r="I5" s="7"/>
      <c r="J5" s="8"/>
    </row>
    <row r="6" spans="1:10" x14ac:dyDescent="0.25">
      <c r="A6" s="14"/>
      <c r="B6" s="17"/>
      <c r="C6" s="11"/>
      <c r="D6" s="16"/>
      <c r="E6" s="16"/>
      <c r="F6" s="5"/>
      <c r="G6" s="5"/>
      <c r="H6" s="6"/>
      <c r="I6" s="18"/>
      <c r="J6" s="18"/>
    </row>
    <row r="7" spans="1:10" x14ac:dyDescent="0.25">
      <c r="A7" s="5" t="s">
        <v>6</v>
      </c>
      <c r="B7" s="15">
        <v>75231</v>
      </c>
      <c r="C7" s="11"/>
      <c r="D7" s="16"/>
      <c r="E7" s="16"/>
      <c r="F7" s="19"/>
      <c r="G7" s="20" t="s">
        <v>7</v>
      </c>
      <c r="H7" s="21" t="s">
        <v>3</v>
      </c>
      <c r="I7" s="18"/>
      <c r="J7" s="18"/>
    </row>
    <row r="8" spans="1:10" x14ac:dyDescent="0.25">
      <c r="A8" s="14"/>
      <c r="B8" s="15" t="s">
        <v>8</v>
      </c>
      <c r="C8" s="11"/>
      <c r="D8" s="16"/>
      <c r="E8" s="16"/>
      <c r="F8" s="5"/>
      <c r="G8" s="20" t="s">
        <v>9</v>
      </c>
      <c r="H8" s="21" t="s">
        <v>10</v>
      </c>
      <c r="I8" s="18"/>
      <c r="J8" s="18"/>
    </row>
    <row r="9" spans="1:10" x14ac:dyDescent="0.25">
      <c r="A9" s="5"/>
      <c r="B9" s="6"/>
      <c r="C9" s="22"/>
      <c r="D9" s="23"/>
      <c r="E9" s="23"/>
      <c r="F9" s="19"/>
      <c r="G9" s="20" t="s">
        <v>11</v>
      </c>
      <c r="H9" s="21" t="s">
        <v>3</v>
      </c>
      <c r="I9" s="24"/>
      <c r="J9" s="18"/>
    </row>
    <row r="10" spans="1:10" x14ac:dyDescent="0.25">
      <c r="A10" s="22"/>
      <c r="B10" s="25"/>
      <c r="C10" s="22"/>
      <c r="D10" s="23"/>
      <c r="E10" s="23"/>
      <c r="F10" s="5"/>
      <c r="G10" s="13"/>
      <c r="H10" s="6"/>
      <c r="I10" s="24"/>
      <c r="J10" s="18"/>
    </row>
    <row r="11" spans="1:10" ht="15.75" x14ac:dyDescent="0.25">
      <c r="A11" s="247" t="s">
        <v>12</v>
      </c>
      <c r="B11" s="247"/>
      <c r="C11" s="247"/>
      <c r="D11" s="247"/>
      <c r="E11" s="247"/>
      <c r="F11" s="247"/>
      <c r="G11" s="247"/>
      <c r="H11" s="247"/>
      <c r="I11" s="247"/>
      <c r="J11" s="247"/>
    </row>
    <row r="12" spans="1:10" ht="15.75" x14ac:dyDescent="0.25">
      <c r="A12" s="248" t="s">
        <v>241</v>
      </c>
      <c r="B12" s="248"/>
      <c r="C12" s="248"/>
      <c r="D12" s="248"/>
      <c r="E12" s="248"/>
      <c r="F12" s="248"/>
      <c r="G12" s="248"/>
      <c r="H12" s="248"/>
      <c r="I12" s="248"/>
      <c r="J12" s="248"/>
    </row>
    <row r="13" spans="1:10" x14ac:dyDescent="0.25">
      <c r="A13" s="26"/>
      <c r="B13" s="27"/>
      <c r="C13" s="27"/>
      <c r="D13" s="28"/>
      <c r="E13" s="28"/>
      <c r="F13" s="28"/>
      <c r="G13" s="13"/>
      <c r="H13" s="29"/>
      <c r="I13" s="29"/>
      <c r="J13" s="30" t="s">
        <v>13</v>
      </c>
    </row>
    <row r="14" spans="1:10" ht="132" x14ac:dyDescent="0.25">
      <c r="A14" s="31" t="s">
        <v>14</v>
      </c>
      <c r="B14" s="31" t="s">
        <v>15</v>
      </c>
      <c r="C14" s="31" t="s">
        <v>16</v>
      </c>
      <c r="D14" s="32" t="s">
        <v>17</v>
      </c>
      <c r="E14" s="32" t="s">
        <v>18</v>
      </c>
      <c r="F14" s="32" t="s">
        <v>19</v>
      </c>
      <c r="G14" s="33" t="s">
        <v>20</v>
      </c>
      <c r="H14" s="34" t="s">
        <v>21</v>
      </c>
      <c r="I14" s="34" t="s">
        <v>22</v>
      </c>
      <c r="J14" s="34" t="s">
        <v>23</v>
      </c>
    </row>
    <row r="15" spans="1:10" x14ac:dyDescent="0.25">
      <c r="A15" s="35">
        <v>1</v>
      </c>
      <c r="B15" s="35">
        <v>2</v>
      </c>
      <c r="C15" s="35">
        <v>3</v>
      </c>
      <c r="D15" s="36">
        <v>4</v>
      </c>
      <c r="E15" s="36">
        <v>5</v>
      </c>
      <c r="F15" s="36" t="s">
        <v>24</v>
      </c>
      <c r="G15" s="37">
        <v>7</v>
      </c>
      <c r="H15" s="38">
        <v>8</v>
      </c>
      <c r="I15" s="38">
        <v>9</v>
      </c>
      <c r="J15" s="38">
        <v>10</v>
      </c>
    </row>
    <row r="16" spans="1:10" ht="1.5" customHeight="1" x14ac:dyDescent="0.25">
      <c r="A16" s="39"/>
      <c r="B16" s="40"/>
      <c r="C16" s="41"/>
      <c r="D16" s="42"/>
      <c r="E16" s="42"/>
      <c r="F16" s="42"/>
      <c r="G16" s="42"/>
      <c r="H16" s="42"/>
      <c r="I16" s="43"/>
      <c r="J16" s="44"/>
    </row>
    <row r="17" spans="1:10" hidden="1" x14ac:dyDescent="0.25">
      <c r="A17" s="45"/>
      <c r="B17" s="40"/>
      <c r="C17" s="41"/>
      <c r="D17" s="42"/>
      <c r="E17" s="42"/>
      <c r="F17" s="42"/>
      <c r="G17" s="42"/>
      <c r="H17" s="42"/>
      <c r="I17" s="43"/>
      <c r="J17" s="44"/>
    </row>
    <row r="18" spans="1:10" hidden="1" x14ac:dyDescent="0.25">
      <c r="A18" s="45"/>
      <c r="B18" s="106"/>
      <c r="C18" s="107"/>
      <c r="D18" s="42"/>
      <c r="E18" s="42"/>
      <c r="F18" s="42"/>
      <c r="G18" s="42"/>
      <c r="H18" s="42"/>
      <c r="I18" s="48"/>
      <c r="J18" s="49"/>
    </row>
    <row r="19" spans="1:10" ht="24.75" x14ac:dyDescent="0.25">
      <c r="A19" s="39">
        <v>1</v>
      </c>
      <c r="B19" s="40" t="s">
        <v>25</v>
      </c>
      <c r="C19" s="41"/>
      <c r="D19" s="42">
        <f>SUM('Obrazac 2. SUD'!D17+'Obrazac 2. IPA-2012'!D17+'obrazac 2 osce'!D17)</f>
        <v>16093000</v>
      </c>
      <c r="E19" s="42">
        <f>SUM('Obrazac 2. SUD'!E17+'Obrazac 2. IPA-2012'!E17+'obrazac 2 osce'!E17+'Obrazac 2.TEKUĆA REZERVA)'!E17)</f>
        <v>914692</v>
      </c>
      <c r="F19" s="42">
        <f t="shared" ref="F19:F82" si="0">SUM(D19:E19)</f>
        <v>17007692</v>
      </c>
      <c r="G19" s="80">
        <v>15984975</v>
      </c>
      <c r="H19" s="81">
        <f>SUM('Obrazac 2. SUD'!H17+'Obrazac 2. IPA-2012'!H17+'obrazac 2 osce'!H17)</f>
        <v>15047743</v>
      </c>
      <c r="I19" s="43">
        <f t="shared" ref="I19:I82" si="1">SUM(G19/F19)</f>
        <v>0.93986738471040043</v>
      </c>
      <c r="J19" s="44">
        <f t="shared" ref="J19:J82" si="2">SUM(G19/H19)</f>
        <v>1.0622838920095858</v>
      </c>
    </row>
    <row r="20" spans="1:10" ht="24.75" x14ac:dyDescent="0.25">
      <c r="A20" s="45">
        <v>2</v>
      </c>
      <c r="B20" s="40" t="s">
        <v>26</v>
      </c>
      <c r="C20" s="41">
        <v>610000</v>
      </c>
      <c r="D20" s="42">
        <f>SUM('Obrazac 2. SUD'!D18+'Obrazac 2. IPA-2012'!D18+'obrazac 2 osce'!D18)</f>
        <v>15899000</v>
      </c>
      <c r="E20" s="42">
        <f>SUM('Obrazac 2. SUD'!E18+'Obrazac 2. IPA-2012'!E18+'obrazac 2 osce'!E18+'Obrazac 2.TEKUĆA REZERVA)'!E18)</f>
        <v>914692</v>
      </c>
      <c r="F20" s="42">
        <f t="shared" si="0"/>
        <v>16813692</v>
      </c>
      <c r="G20" s="80">
        <v>15813331</v>
      </c>
      <c r="H20" s="81">
        <f>SUM('Obrazac 2. SUD'!H18+'Obrazac 2. IPA-2012'!H18+'obrazac 2 osce'!H18)</f>
        <v>14927261</v>
      </c>
      <c r="I20" s="43">
        <f t="shared" si="1"/>
        <v>0.94050319227924484</v>
      </c>
      <c r="J20" s="44">
        <f t="shared" si="2"/>
        <v>1.0593591818351673</v>
      </c>
    </row>
    <row r="21" spans="1:10" ht="24.75" x14ac:dyDescent="0.25">
      <c r="A21" s="159">
        <v>3</v>
      </c>
      <c r="B21" s="106" t="s">
        <v>27</v>
      </c>
      <c r="C21" s="107">
        <v>611000</v>
      </c>
      <c r="D21" s="160">
        <f>SUM('Obrazac 2. SUD'!D19+'Obrazac 2. IPA-2012'!D19+'obrazac 2 osce'!D19)</f>
        <v>11934000</v>
      </c>
      <c r="E21" s="160">
        <f>SUM('Obrazac 2. SUD'!E19+'Obrazac 2. IPA-2012'!E19+'obrazac 2 osce'!E19)</f>
        <v>372344</v>
      </c>
      <c r="F21" s="160">
        <f t="shared" si="0"/>
        <v>12306344</v>
      </c>
      <c r="G21" s="161">
        <f>SUM('Obrazac 2. SUD'!G19+'Obrazac 2. IPA-2012'!G19+'obrazac 2 osce'!G19)</f>
        <v>11395252</v>
      </c>
      <c r="H21" s="162">
        <f>SUM('Obrazac 2. SUD'!H19+'Obrazac 2. IPA-2012'!H19+'obrazac 2 osce'!H19)</f>
        <v>11323977</v>
      </c>
      <c r="I21" s="163">
        <f t="shared" si="1"/>
        <v>0.92596566453855023</v>
      </c>
      <c r="J21" s="164">
        <f t="shared" si="2"/>
        <v>1.0062941667931682</v>
      </c>
    </row>
    <row r="22" spans="1:10" x14ac:dyDescent="0.25">
      <c r="A22" s="123">
        <v>4</v>
      </c>
      <c r="B22" s="108" t="s">
        <v>28</v>
      </c>
      <c r="C22" s="109">
        <v>611100</v>
      </c>
      <c r="D22" s="125">
        <f>SUM('Obrazac 2. SUD'!D20+'Obrazac 2. IPA-2012'!D20+'obrazac 2 osce'!D20)</f>
        <v>11254000</v>
      </c>
      <c r="E22" s="125">
        <f>SUM('Obrazac 2. SUD'!E20+'Obrazac 2. IPA-2012'!E20+'obrazac 2 osce'!E20)</f>
        <v>448900</v>
      </c>
      <c r="F22" s="125">
        <v>11702900</v>
      </c>
      <c r="G22" s="151">
        <f>SUM('Obrazac 2. SUD'!G20+'Obrazac 2. IPA-2012'!G20+'obrazac 2 osce'!G20)</f>
        <v>10814056</v>
      </c>
      <c r="H22" s="152">
        <f>SUM('Obrazac 2. SUD'!H20+'Obrazac 2. IPA-2012'!H20+'obrazac 2 osce'!H20)</f>
        <v>10745309</v>
      </c>
      <c r="I22" s="114">
        <f t="shared" si="1"/>
        <v>0.92404925274931859</v>
      </c>
      <c r="J22" s="115">
        <f t="shared" si="2"/>
        <v>1.0063978616157059</v>
      </c>
    </row>
    <row r="23" spans="1:10" x14ac:dyDescent="0.25">
      <c r="A23" s="39"/>
      <c r="B23" s="134" t="s">
        <v>88</v>
      </c>
      <c r="C23" s="135">
        <v>611111</v>
      </c>
      <c r="D23" s="145">
        <f>SUM('Obrazac 2. SUD'!D21+'Obrazac 2. IPA-2012'!D21+'obrazac 2 osce'!D21)</f>
        <v>5024000</v>
      </c>
      <c r="E23" s="145">
        <f>SUM('Obrazac 2. SUD'!E21+'Obrazac 2. IPA-2012'!E21+'obrazac 2 osce'!E21)</f>
        <v>202000</v>
      </c>
      <c r="F23" s="145">
        <f t="shared" si="0"/>
        <v>5226000</v>
      </c>
      <c r="G23" s="148">
        <f>SUM('Obrazac 2. SUD'!G21+'Obrazac 2. IPA-2012'!G21+'obrazac 2 osce'!G21)</f>
        <v>4877561</v>
      </c>
      <c r="H23" s="149">
        <f>SUM('Obrazac 2. SUD'!H21+'Obrazac 2. IPA-2012'!H21+'obrazac 2 osce'!H21)</f>
        <v>4907907</v>
      </c>
      <c r="I23" s="128">
        <f t="shared" si="1"/>
        <v>0.9333258706467662</v>
      </c>
      <c r="J23" s="129">
        <f t="shared" si="2"/>
        <v>0.9938169162537106</v>
      </c>
    </row>
    <row r="24" spans="1:10" x14ac:dyDescent="0.25">
      <c r="A24" s="39"/>
      <c r="B24" s="134" t="s">
        <v>89</v>
      </c>
      <c r="C24" s="135">
        <v>611112</v>
      </c>
      <c r="D24" s="145">
        <f>SUM('Obrazac 2. SUD'!D22+'Obrazac 2. IPA-2012'!D22+'obrazac 2 osce'!D22)</f>
        <v>0</v>
      </c>
      <c r="E24" s="145">
        <f>SUM('Obrazac 2. SUD'!E22+'Obrazac 2. IPA-2012'!E22+'obrazac 2 osce'!E22)</f>
        <v>0</v>
      </c>
      <c r="F24" s="145">
        <f t="shared" si="0"/>
        <v>0</v>
      </c>
      <c r="G24" s="148">
        <f>SUM('Obrazac 2. SUD'!G22+'Obrazac 2. IPA-2012'!G22+'obrazac 2 osce'!G22)</f>
        <v>0</v>
      </c>
      <c r="H24" s="149">
        <f>SUM('Obrazac 2. SUD'!H22+'Obrazac 2. IPA-2012'!H22+'obrazac 2 osce'!H22)</f>
        <v>267</v>
      </c>
      <c r="I24" s="128" t="e">
        <f t="shared" si="1"/>
        <v>#DIV/0!</v>
      </c>
      <c r="J24" s="129">
        <f t="shared" si="2"/>
        <v>0</v>
      </c>
    </row>
    <row r="25" spans="1:10" x14ac:dyDescent="0.25">
      <c r="A25" s="39"/>
      <c r="B25" s="134" t="s">
        <v>90</v>
      </c>
      <c r="C25" s="135">
        <v>611113</v>
      </c>
      <c r="D25" s="145">
        <f>SUM('Obrazac 2. SUD'!D23+'Obrazac 2. IPA-2012'!D23+'obrazac 2 osce'!D23)</f>
        <v>20000</v>
      </c>
      <c r="E25" s="145">
        <f>SUM('Obrazac 2. SUD'!E23+'Obrazac 2. IPA-2012'!E23+'obrazac 2 osce'!E23)</f>
        <v>0</v>
      </c>
      <c r="F25" s="145">
        <f t="shared" si="0"/>
        <v>20000</v>
      </c>
      <c r="G25" s="148">
        <f>SUM('Obrazac 2. SUD'!G23+'Obrazac 2. IPA-2012'!G23+'obrazac 2 osce'!G23)</f>
        <v>18277</v>
      </c>
      <c r="H25" s="149">
        <f>SUM('Obrazac 2. SUD'!H23+'Obrazac 2. IPA-2012'!H23+'obrazac 2 osce'!H23)</f>
        <v>17052</v>
      </c>
      <c r="I25" s="128">
        <f t="shared" si="1"/>
        <v>0.91385000000000005</v>
      </c>
      <c r="J25" s="129">
        <f t="shared" si="2"/>
        <v>1.0718390804597702</v>
      </c>
    </row>
    <row r="26" spans="1:10" x14ac:dyDescent="0.25">
      <c r="A26" s="39"/>
      <c r="B26" s="134" t="s">
        <v>91</v>
      </c>
      <c r="C26" s="135">
        <v>611114</v>
      </c>
      <c r="D26" s="145">
        <f>SUM('Obrazac 2. SUD'!D24+'Obrazac 2. IPA-2012'!D24+'obrazac 2 osce'!D24)</f>
        <v>380000</v>
      </c>
      <c r="E26" s="145">
        <f>SUM('Obrazac 2. SUD'!E24+'Obrazac 2. IPA-2012'!E24+'obrazac 2 osce'!E24)</f>
        <v>21000</v>
      </c>
      <c r="F26" s="145">
        <f t="shared" si="0"/>
        <v>401000</v>
      </c>
      <c r="G26" s="148">
        <f>SUM('Obrazac 2. SUD'!G24+'Obrazac 2. IPA-2012'!G24+'obrazac 2 osce'!G24)</f>
        <v>398447</v>
      </c>
      <c r="H26" s="149">
        <f>SUM('Obrazac 2. SUD'!H24+'Obrazac 2. IPA-2012'!H24+'obrazac 2 osce'!H24)</f>
        <v>359532</v>
      </c>
      <c r="I26" s="128">
        <f t="shared" si="1"/>
        <v>0.99363341645885284</v>
      </c>
      <c r="J26" s="129">
        <f t="shared" si="2"/>
        <v>1.1082379315332154</v>
      </c>
    </row>
    <row r="27" spans="1:10" x14ac:dyDescent="0.25">
      <c r="A27" s="39"/>
      <c r="B27" s="134" t="s">
        <v>92</v>
      </c>
      <c r="C27" s="135">
        <v>611115</v>
      </c>
      <c r="D27" s="145">
        <f>SUM('Obrazac 2. SUD'!D25+'Obrazac 2. IPA-2012'!D25+'obrazac 2 osce'!D25)</f>
        <v>700000</v>
      </c>
      <c r="E27" s="145">
        <f>SUM('Obrazac 2. SUD'!E25+'Obrazac 2. IPA-2012'!E25+'obrazac 2 osce'!E25)</f>
        <v>27000</v>
      </c>
      <c r="F27" s="145">
        <f t="shared" si="0"/>
        <v>727000</v>
      </c>
      <c r="G27" s="148">
        <f>SUM('Obrazac 2. SUD'!G25+'Obrazac 2. IPA-2012'!G25+'obrazac 2 osce'!G25)</f>
        <v>665975</v>
      </c>
      <c r="H27" s="149">
        <f>SUM('Obrazac 2. SUD'!H25+'Obrazac 2. IPA-2012'!H25+'obrazac 2 osce'!H25)</f>
        <v>693444</v>
      </c>
      <c r="I27" s="128">
        <f t="shared" si="1"/>
        <v>0.91605914718019255</v>
      </c>
      <c r="J27" s="129">
        <f t="shared" si="2"/>
        <v>0.96038757275281061</v>
      </c>
    </row>
    <row r="28" spans="1:10" x14ac:dyDescent="0.25">
      <c r="A28" s="39"/>
      <c r="B28" s="134" t="s">
        <v>93</v>
      </c>
      <c r="C28" s="135">
        <v>611116</v>
      </c>
      <c r="D28" s="145">
        <f>SUM('Obrazac 2. SUD'!D26+'Obrazac 2. IPA-2012'!D26+'obrazac 2 osce'!D26)</f>
        <v>40000</v>
      </c>
      <c r="E28" s="145">
        <f>SUM('Obrazac 2. SUD'!E26+'Obrazac 2. IPA-2012'!E26+'obrazac 2 osce'!E26)</f>
        <v>1000</v>
      </c>
      <c r="F28" s="145">
        <f t="shared" si="0"/>
        <v>41000</v>
      </c>
      <c r="G28" s="148">
        <f>SUM('Obrazac 2. SUD'!G26+'Obrazac 2. IPA-2012'!G26+'obrazac 2 osce'!G26)</f>
        <v>12743</v>
      </c>
      <c r="H28" s="149">
        <f>SUM('Obrazac 2. SUD'!H26+'Obrazac 2. IPA-2012'!H26+'obrazac 2 osce'!H26)</f>
        <v>24412</v>
      </c>
      <c r="I28" s="128">
        <f t="shared" si="1"/>
        <v>0.31080487804878049</v>
      </c>
      <c r="J28" s="129">
        <f t="shared" si="2"/>
        <v>0.521997378338522</v>
      </c>
    </row>
    <row r="29" spans="1:10" x14ac:dyDescent="0.25">
      <c r="A29" s="39"/>
      <c r="B29" s="134" t="s">
        <v>94</v>
      </c>
      <c r="C29" s="135">
        <v>611117</v>
      </c>
      <c r="D29" s="145">
        <f>SUM('Obrazac 2. SUD'!D27+'Obrazac 2. IPA-2012'!D27+'obrazac 2 osce'!D27)</f>
        <v>200000</v>
      </c>
      <c r="E29" s="145">
        <f>SUM('Obrazac 2. SUD'!E27+'Obrazac 2. IPA-2012'!E27+'obrazac 2 osce'!E27)</f>
        <v>7000</v>
      </c>
      <c r="F29" s="145">
        <f t="shared" si="0"/>
        <v>207000</v>
      </c>
      <c r="G29" s="148">
        <f>SUM('Obrazac 2. SUD'!G27+'Obrazac 2. IPA-2012'!G27+'obrazac 2 osce'!G27)</f>
        <v>166843</v>
      </c>
      <c r="H29" s="149">
        <f>SUM('Obrazac 2. SUD'!H27+'Obrazac 2. IPA-2012'!H27+'obrazac 2 osce'!H27)</f>
        <v>172762</v>
      </c>
      <c r="I29" s="128">
        <f t="shared" si="1"/>
        <v>0.80600483091787445</v>
      </c>
      <c r="J29" s="129">
        <f t="shared" si="2"/>
        <v>0.96573899352866954</v>
      </c>
    </row>
    <row r="30" spans="1:10" x14ac:dyDescent="0.25">
      <c r="A30" s="39"/>
      <c r="B30" s="134" t="s">
        <v>95</v>
      </c>
      <c r="C30" s="135">
        <v>611118</v>
      </c>
      <c r="D30" s="145">
        <f>SUM('Obrazac 2. SUD'!D28+'Obrazac 2. IPA-2012'!D28+'obrazac 2 osce'!D28)</f>
        <v>40000</v>
      </c>
      <c r="E30" s="145">
        <f>SUM('Obrazac 2. SUD'!E28+'Obrazac 2. IPA-2012'!E28+'obrazac 2 osce'!E28)</f>
        <v>0</v>
      </c>
      <c r="F30" s="145">
        <f t="shared" si="0"/>
        <v>40000</v>
      </c>
      <c r="G30" s="148">
        <f>SUM('Obrazac 2. SUD'!G28+'Obrazac 2. IPA-2012'!G28+'obrazac 2 osce'!G28)</f>
        <v>28486</v>
      </c>
      <c r="H30" s="149">
        <f>SUM('Obrazac 2. SUD'!H28+'Obrazac 2. IPA-2012'!H28+'obrazac 2 osce'!H28)</f>
        <v>28382</v>
      </c>
      <c r="I30" s="128">
        <f t="shared" si="1"/>
        <v>0.71214999999999995</v>
      </c>
      <c r="J30" s="129">
        <f t="shared" si="2"/>
        <v>1.0036642942710168</v>
      </c>
    </row>
    <row r="31" spans="1:10" x14ac:dyDescent="0.25">
      <c r="A31" s="39"/>
      <c r="B31" s="134" t="s">
        <v>96</v>
      </c>
      <c r="C31" s="135">
        <v>611119</v>
      </c>
      <c r="D31" s="145">
        <f>SUM('Obrazac 2. SUD'!D29+'Obrazac 2. IPA-2012'!D29+'obrazac 2 osce'!D29)</f>
        <v>20000</v>
      </c>
      <c r="E31" s="145">
        <f>SUM('Obrazac 2. SUD'!E29+'Obrazac 2. IPA-2012'!E29+'obrazac 2 osce'!E29)</f>
        <v>0</v>
      </c>
      <c r="F31" s="145">
        <f t="shared" si="0"/>
        <v>20000</v>
      </c>
      <c r="G31" s="148">
        <f>SUM('Obrazac 2. SUD'!G29+'Obrazac 2. IPA-2012'!G29+'obrazac 2 osce'!G29)</f>
        <v>14744</v>
      </c>
      <c r="H31" s="149">
        <f>SUM('Obrazac 2. SUD'!H29+'Obrazac 2. IPA-2012'!H29+'obrazac 2 osce'!H29)</f>
        <v>12000</v>
      </c>
      <c r="I31" s="128">
        <f t="shared" si="1"/>
        <v>0.73719999999999997</v>
      </c>
      <c r="J31" s="129">
        <f t="shared" si="2"/>
        <v>1.2286666666666666</v>
      </c>
    </row>
    <row r="32" spans="1:10" x14ac:dyDescent="0.25">
      <c r="A32" s="39"/>
      <c r="B32" s="134" t="s">
        <v>97</v>
      </c>
      <c r="C32" s="135">
        <v>611122</v>
      </c>
      <c r="D32" s="145">
        <f>SUM('Obrazac 2. SUD'!D30+'Obrazac 2. IPA-2012'!D30+'obrazac 2 osce'!D30)</f>
        <v>650000</v>
      </c>
      <c r="E32" s="145">
        <f>SUM('Obrazac 2. SUD'!E30+'Obrazac 2. IPA-2012'!E30+'obrazac 2 osce'!E30)</f>
        <v>23000</v>
      </c>
      <c r="F32" s="145">
        <f t="shared" si="0"/>
        <v>673000</v>
      </c>
      <c r="G32" s="148">
        <f>SUM('Obrazac 2. SUD'!G30+'Obrazac 2. IPA-2012'!G30+'obrazac 2 osce'!G30)</f>
        <v>559607</v>
      </c>
      <c r="H32" s="149">
        <f>SUM('Obrazac 2. SUD'!H30+'Obrazac 2. IPA-2012'!H30+'obrazac 2 osce'!H30)</f>
        <v>557246</v>
      </c>
      <c r="I32" s="128">
        <f t="shared" si="1"/>
        <v>0.83151114413075777</v>
      </c>
      <c r="J32" s="129">
        <f t="shared" si="2"/>
        <v>1.0042369079365308</v>
      </c>
    </row>
    <row r="33" spans="1:10" x14ac:dyDescent="0.25">
      <c r="A33" s="39"/>
      <c r="B33" s="134" t="s">
        <v>98</v>
      </c>
      <c r="C33" s="135">
        <v>611123</v>
      </c>
      <c r="D33" s="145">
        <f>SUM('Obrazac 2. SUD'!D31+'Obrazac 2. IPA-2012'!D31+'obrazac 2 osce'!D31)</f>
        <v>2260000</v>
      </c>
      <c r="E33" s="145">
        <f>SUM('Obrazac 2. SUD'!E31+'Obrazac 2. IPA-2012'!E31+'obrazac 2 osce'!E31)</f>
        <v>91000</v>
      </c>
      <c r="F33" s="145">
        <f t="shared" si="0"/>
        <v>2351000</v>
      </c>
      <c r="G33" s="148">
        <f>SUM('Obrazac 2. SUD'!G31+'Obrazac 2. IPA-2012'!G31+'obrazac 2 osce'!G31)</f>
        <v>2201754</v>
      </c>
      <c r="H33" s="149">
        <f>SUM('Obrazac 2. SUD'!H31+'Obrazac 2. IPA-2012'!H31+'obrazac 2 osce'!H31)</f>
        <v>2187094</v>
      </c>
      <c r="I33" s="128">
        <f t="shared" si="1"/>
        <v>0.93651807741386639</v>
      </c>
      <c r="J33" s="129">
        <f t="shared" si="2"/>
        <v>1.0067029583547848</v>
      </c>
    </row>
    <row r="34" spans="1:10" x14ac:dyDescent="0.25">
      <c r="A34" s="39"/>
      <c r="B34" s="134" t="s">
        <v>99</v>
      </c>
      <c r="C34" s="135">
        <v>611124</v>
      </c>
      <c r="D34" s="145">
        <f>SUM('Obrazac 2. SUD'!D32+'Obrazac 2. IPA-2012'!D32+'obrazac 2 osce'!D32)</f>
        <v>1585000</v>
      </c>
      <c r="E34" s="145">
        <f>SUM('Obrazac 2. SUD'!E32+'Obrazac 2. IPA-2012'!E32+'obrazac 2 osce'!E32)</f>
        <v>66000</v>
      </c>
      <c r="F34" s="145">
        <f t="shared" si="0"/>
        <v>1651000</v>
      </c>
      <c r="G34" s="148">
        <f>SUM('Obrazac 2. SUD'!G32+'Obrazac 2. IPA-2012'!G32+'obrazac 2 osce'!G32)</f>
        <v>1555950</v>
      </c>
      <c r="H34" s="149">
        <f>SUM('Obrazac 2. SUD'!H32+'Obrazac 2. IPA-2012'!H32+'obrazac 2 osce'!H32)</f>
        <v>1544665</v>
      </c>
      <c r="I34" s="128">
        <f t="shared" si="1"/>
        <v>0.94242883101150821</v>
      </c>
      <c r="J34" s="129">
        <f t="shared" si="2"/>
        <v>1.0073057912233396</v>
      </c>
    </row>
    <row r="35" spans="1:10" x14ac:dyDescent="0.25">
      <c r="A35" s="39"/>
      <c r="B35" s="134" t="s">
        <v>100</v>
      </c>
      <c r="C35" s="135">
        <v>611125</v>
      </c>
      <c r="D35" s="145">
        <f>SUM('Obrazac 2. SUD'!D33+'Obrazac 2. IPA-2012'!D33+'obrazac 2 osce'!D33)</f>
        <v>200000</v>
      </c>
      <c r="E35" s="145">
        <f>SUM('Obrazac 2. SUD'!E33+'Obrazac 2. IPA-2012'!E33+'obrazac 2 osce'!E33)</f>
        <v>7800</v>
      </c>
      <c r="F35" s="145">
        <f t="shared" si="0"/>
        <v>207800</v>
      </c>
      <c r="G35" s="148">
        <f>SUM('Obrazac 2. SUD'!G33+'Obrazac 2. IPA-2012'!G33+'obrazac 2 osce'!G33)</f>
        <v>180425</v>
      </c>
      <c r="H35" s="149">
        <f>SUM('Obrazac 2. SUD'!H33+'Obrazac 2. IPA-2012'!H33+'obrazac 2 osce'!H33)</f>
        <v>178783</v>
      </c>
      <c r="I35" s="128">
        <f t="shared" si="1"/>
        <v>0.86826275264677577</v>
      </c>
      <c r="J35" s="129">
        <f t="shared" si="2"/>
        <v>1.0091843184195366</v>
      </c>
    </row>
    <row r="36" spans="1:10" x14ac:dyDescent="0.25">
      <c r="A36" s="39"/>
      <c r="B36" s="134" t="s">
        <v>101</v>
      </c>
      <c r="C36" s="135">
        <v>611126</v>
      </c>
      <c r="D36" s="145">
        <f>SUM('Obrazac 2. SUD'!D34+'Obrazac 2. IPA-2012'!D34+'obrazac 2 osce'!D34)</f>
        <v>40000</v>
      </c>
      <c r="E36" s="145">
        <f>SUM('Obrazac 2. SUD'!E34+'Obrazac 2. IPA-2012'!E34+'obrazac 2 osce'!E34)</f>
        <v>600</v>
      </c>
      <c r="F36" s="145">
        <f t="shared" si="0"/>
        <v>40600</v>
      </c>
      <c r="G36" s="148">
        <f>SUM('Obrazac 2. SUD'!G34+'Obrazac 2. IPA-2012'!G34+'obrazac 2 osce'!G34)</f>
        <v>26995</v>
      </c>
      <c r="H36" s="149">
        <f>SUM('Obrazac 2. SUD'!H34+'Obrazac 2. IPA-2012'!H34+'obrazac 2 osce'!H34)</f>
        <v>27905</v>
      </c>
      <c r="I36" s="128">
        <f t="shared" si="1"/>
        <v>0.6649014778325123</v>
      </c>
      <c r="J36" s="129">
        <f t="shared" si="2"/>
        <v>0.96738935674610282</v>
      </c>
    </row>
    <row r="37" spans="1:10" x14ac:dyDescent="0.25">
      <c r="A37" s="39"/>
      <c r="B37" s="134" t="s">
        <v>102</v>
      </c>
      <c r="C37" s="135">
        <v>611127</v>
      </c>
      <c r="D37" s="145">
        <f>SUM('Obrazac 2. SUD'!D35+'Obrazac 2. IPA-2012'!D35+'obrazac 2 osce'!D35)</f>
        <v>20000</v>
      </c>
      <c r="E37" s="145">
        <f>SUM('Obrazac 2. SUD'!E35+'Obrazac 2. IPA-2012'!E35+'obrazac 2 osce'!E35)</f>
        <v>1000</v>
      </c>
      <c r="F37" s="145">
        <f t="shared" si="0"/>
        <v>21000</v>
      </c>
      <c r="G37" s="148">
        <f>SUM('Obrazac 2. SUD'!G35+'Obrazac 2. IPA-2012'!G35+'obrazac 2 osce'!G35)</f>
        <v>16481</v>
      </c>
      <c r="H37" s="149">
        <f>SUM('Obrazac 2. SUD'!H35+'Obrazac 2. IPA-2012'!H35+'obrazac 2 osce'!H35)</f>
        <v>8486</v>
      </c>
      <c r="I37" s="128">
        <f t="shared" si="1"/>
        <v>0.78480952380952385</v>
      </c>
      <c r="J37" s="129">
        <f t="shared" si="2"/>
        <v>1.9421399952863541</v>
      </c>
    </row>
    <row r="38" spans="1:10" x14ac:dyDescent="0.25">
      <c r="A38" s="39"/>
      <c r="B38" s="134" t="s">
        <v>103</v>
      </c>
      <c r="C38" s="135">
        <v>611132</v>
      </c>
      <c r="D38" s="145">
        <f>SUM('Obrazac 2. SUD'!D36+'Obrazac 2. IPA-2012'!D36+'obrazac 2 osce'!D36)</f>
        <v>40000</v>
      </c>
      <c r="E38" s="145">
        <f>SUM('Obrazac 2. SUD'!E36+'Obrazac 2. IPA-2012'!E36+'obrazac 2 osce'!E36)</f>
        <v>1500</v>
      </c>
      <c r="F38" s="145">
        <f t="shared" si="0"/>
        <v>41500</v>
      </c>
      <c r="G38" s="148">
        <f>SUM('Obrazac 2. SUD'!G36+'Obrazac 2. IPA-2012'!G36+'obrazac 2 osce'!G36)</f>
        <v>25715</v>
      </c>
      <c r="H38" s="149">
        <f>SUM('Obrazac 2. SUD'!H36+'Obrazac 2. IPA-2012'!H36+'obrazac 2 osce'!H36)</f>
        <v>25372</v>
      </c>
      <c r="I38" s="128">
        <f t="shared" si="1"/>
        <v>0.61963855421686742</v>
      </c>
      <c r="J38" s="129">
        <f t="shared" si="2"/>
        <v>1.0135188396657733</v>
      </c>
    </row>
    <row r="39" spans="1:10" x14ac:dyDescent="0.25">
      <c r="A39" s="39"/>
      <c r="B39" s="134" t="s">
        <v>104</v>
      </c>
      <c r="C39" s="135">
        <v>611141</v>
      </c>
      <c r="D39" s="145">
        <f>SUM('Obrazac 2. SUD'!D37+'Obrazac 2. IPA-2012'!D37+'obrazac 2 osce'!D37)</f>
        <v>35000</v>
      </c>
      <c r="E39" s="145">
        <f>SUM('Obrazac 2. SUD'!E37+'Obrazac 2. IPA-2012'!E37+'obrazac 2 osce'!E37)</f>
        <v>0</v>
      </c>
      <c r="F39" s="145">
        <f t="shared" si="0"/>
        <v>35000</v>
      </c>
      <c r="G39" s="148">
        <f>SUM('Obrazac 2. SUD'!G37+'Obrazac 2. IPA-2012'!G37+'obrazac 2 osce'!G37)</f>
        <v>64053</v>
      </c>
      <c r="H39" s="149">
        <f>SUM('Obrazac 2. SUD'!H37+'Obrazac 2. IPA-2012'!H37+'obrazac 2 osce'!H37)</f>
        <v>0</v>
      </c>
      <c r="I39" s="128">
        <f t="shared" si="1"/>
        <v>1.8300857142857143</v>
      </c>
      <c r="J39" s="129" t="e">
        <f t="shared" si="2"/>
        <v>#DIV/0!</v>
      </c>
    </row>
    <row r="40" spans="1:10" x14ac:dyDescent="0.25">
      <c r="A40" s="122">
        <v>5</v>
      </c>
      <c r="B40" s="108" t="s">
        <v>29</v>
      </c>
      <c r="C40" s="109">
        <v>611200</v>
      </c>
      <c r="D40" s="125">
        <f>SUM('Obrazac 2. SUD'!D38+'Obrazac 2. IPA-2012'!D38+'obrazac 2 osce'!D38)</f>
        <v>680000</v>
      </c>
      <c r="E40" s="125">
        <f>SUM('Obrazac 2. SUD'!E38+'Obrazac 2. IPA-2012'!E38+'obrazac 2 osce'!E38)</f>
        <v>-76556</v>
      </c>
      <c r="F40" s="125">
        <v>603444</v>
      </c>
      <c r="G40" s="151">
        <f>SUM('Obrazac 2. SUD'!G38+'Obrazac 2. IPA-2012'!G38+'obrazac 2 osce'!G38)</f>
        <v>581196</v>
      </c>
      <c r="H40" s="152">
        <f>SUM('Obrazac 2. SUD'!H38+'Obrazac 2. IPA-2012'!H38+'obrazac 2 osce'!H38)</f>
        <v>578668</v>
      </c>
      <c r="I40" s="114">
        <f t="shared" si="1"/>
        <v>0.96313162447551059</v>
      </c>
      <c r="J40" s="115">
        <f t="shared" si="2"/>
        <v>1.0043686535284482</v>
      </c>
    </row>
    <row r="41" spans="1:10" x14ac:dyDescent="0.25">
      <c r="A41" s="45"/>
      <c r="B41" s="134" t="s">
        <v>105</v>
      </c>
      <c r="C41" s="138">
        <v>611211</v>
      </c>
      <c r="D41" s="145">
        <f>SUM('Obrazac 2. SUD'!D39+'Obrazac 2. IPA-2012'!D39+'obrazac 2 osce'!D39)</f>
        <v>137500</v>
      </c>
      <c r="E41" s="145">
        <f>SUM('Obrazac 2. SUD'!E39+'Obrazac 2. IPA-2012'!E39+'obrazac 2 osce'!E39)</f>
        <v>-38200</v>
      </c>
      <c r="F41" s="145">
        <f t="shared" si="0"/>
        <v>99300</v>
      </c>
      <c r="G41" s="148">
        <f>SUM('Obrazac 2. SUD'!G39+'Obrazac 2. IPA-2012'!G39+'obrazac 2 osce'!G39)</f>
        <v>95805</v>
      </c>
      <c r="H41" s="149">
        <f>SUM('Obrazac 2. SUD'!H39+'Obrazac 2. IPA-2012'!H39+'obrazac 2 osce'!H39)</f>
        <v>113201</v>
      </c>
      <c r="I41" s="128">
        <f t="shared" si="1"/>
        <v>0.96480362537764353</v>
      </c>
      <c r="J41" s="129">
        <f t="shared" si="2"/>
        <v>0.84632644587945338</v>
      </c>
    </row>
    <row r="42" spans="1:10" x14ac:dyDescent="0.25">
      <c r="A42" s="45"/>
      <c r="B42" s="134" t="s">
        <v>106</v>
      </c>
      <c r="C42" s="138">
        <v>611213</v>
      </c>
      <c r="D42" s="145">
        <f>SUM('Obrazac 2. SUD'!D40+'Obrazac 2. IPA-2012'!D40+'obrazac 2 osce'!D40)</f>
        <v>0</v>
      </c>
      <c r="E42" s="145">
        <f>SUM('Obrazac 2. SUD'!E40+'Obrazac 2. IPA-2012'!E40+'obrazac 2 osce'!E40)</f>
        <v>0</v>
      </c>
      <c r="F42" s="145">
        <f t="shared" si="0"/>
        <v>0</v>
      </c>
      <c r="G42" s="148">
        <f>SUM('Obrazac 2. SUD'!G40+'Obrazac 2. IPA-2012'!G40+'obrazac 2 osce'!G40)</f>
        <v>0</v>
      </c>
      <c r="H42" s="149">
        <f>SUM('Obrazac 2. SUD'!H40+'Obrazac 2. IPA-2012'!H40+'obrazac 2 osce'!H40)</f>
        <v>0</v>
      </c>
      <c r="I42" s="128" t="e">
        <f t="shared" si="1"/>
        <v>#DIV/0!</v>
      </c>
      <c r="J42" s="129" t="e">
        <f t="shared" si="2"/>
        <v>#DIV/0!</v>
      </c>
    </row>
    <row r="43" spans="1:10" x14ac:dyDescent="0.25">
      <c r="A43" s="45"/>
      <c r="B43" s="134" t="s">
        <v>107</v>
      </c>
      <c r="C43" s="138">
        <v>611214</v>
      </c>
      <c r="D43" s="145">
        <f>SUM('Obrazac 2. SUD'!D41+'Obrazac 2. IPA-2012'!D41+'obrazac 2 osce'!D41)</f>
        <v>0</v>
      </c>
      <c r="E43" s="145">
        <f>SUM('Obrazac 2. SUD'!E41+'Obrazac 2. IPA-2012'!E41+'obrazac 2 osce'!E41)</f>
        <v>0</v>
      </c>
      <c r="F43" s="145">
        <f t="shared" si="0"/>
        <v>0</v>
      </c>
      <c r="G43" s="148">
        <f>SUM('Obrazac 2. SUD'!G41+'Obrazac 2. IPA-2012'!G41+'obrazac 2 osce'!G41)</f>
        <v>0</v>
      </c>
      <c r="H43" s="149">
        <f>SUM('Obrazac 2. SUD'!H41+'Obrazac 2. IPA-2012'!H41+'obrazac 2 osce'!H41)</f>
        <v>0</v>
      </c>
      <c r="I43" s="128" t="e">
        <f t="shared" si="1"/>
        <v>#DIV/0!</v>
      </c>
      <c r="J43" s="129" t="e">
        <f t="shared" si="2"/>
        <v>#DIV/0!</v>
      </c>
    </row>
    <row r="44" spans="1:10" x14ac:dyDescent="0.25">
      <c r="A44" s="45"/>
      <c r="B44" s="134" t="s">
        <v>108</v>
      </c>
      <c r="C44" s="138">
        <v>611216</v>
      </c>
      <c r="D44" s="145">
        <f>SUM('Obrazac 2. SUD'!D42+'Obrazac 2. IPA-2012'!D42+'obrazac 2 osce'!D42)</f>
        <v>0</v>
      </c>
      <c r="E44" s="145">
        <f>SUM('Obrazac 2. SUD'!E42+'Obrazac 2. IPA-2012'!E42+'obrazac 2 osce'!E42)</f>
        <v>0</v>
      </c>
      <c r="F44" s="145">
        <f t="shared" si="0"/>
        <v>0</v>
      </c>
      <c r="G44" s="148">
        <f>SUM('Obrazac 2. SUD'!G42+'Obrazac 2. IPA-2012'!G42+'obrazac 2 osce'!G42)</f>
        <v>0</v>
      </c>
      <c r="H44" s="149">
        <f>SUM('Obrazac 2. SUD'!H42+'Obrazac 2. IPA-2012'!H42+'obrazac 2 osce'!H42)</f>
        <v>0</v>
      </c>
      <c r="I44" s="128" t="e">
        <f t="shared" si="1"/>
        <v>#DIV/0!</v>
      </c>
      <c r="J44" s="129" t="e">
        <f t="shared" si="2"/>
        <v>#DIV/0!</v>
      </c>
    </row>
    <row r="45" spans="1:10" x14ac:dyDescent="0.25">
      <c r="A45" s="45"/>
      <c r="B45" s="134" t="s">
        <v>109</v>
      </c>
      <c r="C45" s="138">
        <v>611221</v>
      </c>
      <c r="D45" s="145">
        <f>SUM('Obrazac 2. SUD'!D43+'Obrazac 2. IPA-2012'!D43+'obrazac 2 osce'!D43)</f>
        <v>180000</v>
      </c>
      <c r="E45" s="145">
        <f>SUM('Obrazac 2. SUD'!E43+'Obrazac 2. IPA-2012'!E43+'obrazac 2 osce'!E43)</f>
        <v>-9856</v>
      </c>
      <c r="F45" s="145">
        <f t="shared" si="0"/>
        <v>170144</v>
      </c>
      <c r="G45" s="148">
        <f>SUM('Obrazac 2. SUD'!G43+'Obrazac 2. IPA-2012'!G43+'obrazac 2 osce'!G43)</f>
        <v>169152</v>
      </c>
      <c r="H45" s="149">
        <f>SUM('Obrazac 2. SUD'!H43+'Obrazac 2. IPA-2012'!H43+'obrazac 2 osce'!H43)</f>
        <v>167634</v>
      </c>
      <c r="I45" s="128">
        <f t="shared" si="1"/>
        <v>0.99416964453639267</v>
      </c>
      <c r="J45" s="129">
        <f t="shared" si="2"/>
        <v>1.0090554422133935</v>
      </c>
    </row>
    <row r="46" spans="1:10" x14ac:dyDescent="0.25">
      <c r="A46" s="45"/>
      <c r="B46" s="134" t="s">
        <v>110</v>
      </c>
      <c r="C46" s="138">
        <v>611224</v>
      </c>
      <c r="D46" s="145">
        <f>SUM('Obrazac 2. SUD'!D44+'Obrazac 2. IPA-2012'!D44+'obrazac 2 osce'!D44)</f>
        <v>251000</v>
      </c>
      <c r="E46" s="145">
        <f>SUM('Obrazac 2. SUD'!E44+'Obrazac 2. IPA-2012'!E44+'obrazac 2 osce'!E44)</f>
        <v>-21000</v>
      </c>
      <c r="F46" s="145">
        <f t="shared" si="0"/>
        <v>230000</v>
      </c>
      <c r="G46" s="148">
        <f>SUM('Obrazac 2. SUD'!G44+'Obrazac 2. IPA-2012'!G44+'obrazac 2 osce'!G44)</f>
        <v>216821</v>
      </c>
      <c r="H46" s="149">
        <f>SUM('Obrazac 2. SUD'!H44+'Obrazac 2. IPA-2012'!H44+'obrazac 2 osce'!H44)</f>
        <v>230375</v>
      </c>
      <c r="I46" s="128">
        <f t="shared" si="1"/>
        <v>0.94269999999999998</v>
      </c>
      <c r="J46" s="129">
        <f t="shared" si="2"/>
        <v>0.94116549104720559</v>
      </c>
    </row>
    <row r="47" spans="1:10" x14ac:dyDescent="0.25">
      <c r="A47" s="45"/>
      <c r="B47" s="134" t="s">
        <v>111</v>
      </c>
      <c r="C47" s="138">
        <v>611225</v>
      </c>
      <c r="D47" s="145">
        <f>SUM('Obrazac 2. SUD'!D45+'Obrazac 2. IPA-2012'!D45+'obrazac 2 osce'!D45)</f>
        <v>19000</v>
      </c>
      <c r="E47" s="145">
        <f>SUM('Obrazac 2. SUD'!E45+'Obrazac 2. IPA-2012'!E45+'obrazac 2 osce'!E45)</f>
        <v>0</v>
      </c>
      <c r="F47" s="145">
        <f t="shared" si="0"/>
        <v>19000</v>
      </c>
      <c r="G47" s="148">
        <f>SUM('Obrazac 2. SUD'!G45+'Obrazac 2. IPA-2012'!G45+'obrazac 2 osce'!G45)</f>
        <v>27520</v>
      </c>
      <c r="H47" s="149">
        <f>SUM('Obrazac 2. SUD'!H45+'Obrazac 2. IPA-2012'!H45+'obrazac 2 osce'!H45)</f>
        <v>4962</v>
      </c>
      <c r="I47" s="128">
        <f t="shared" si="1"/>
        <v>1.4484210526315791</v>
      </c>
      <c r="J47" s="129">
        <f t="shared" si="2"/>
        <v>5.5461507456670693</v>
      </c>
    </row>
    <row r="48" spans="1:10" x14ac:dyDescent="0.25">
      <c r="A48" s="45"/>
      <c r="B48" s="134" t="s">
        <v>112</v>
      </c>
      <c r="C48" s="138">
        <v>611226</v>
      </c>
      <c r="D48" s="145">
        <f>SUM('Obrazac 2. SUD'!D46+'Obrazac 2. IPA-2012'!D46+'obrazac 2 osce'!D46)</f>
        <v>16500</v>
      </c>
      <c r="E48" s="145">
        <f>SUM('Obrazac 2. SUD'!E46+'Obrazac 2. IPA-2012'!E46+'obrazac 2 osce'!E46)</f>
        <v>0</v>
      </c>
      <c r="F48" s="145">
        <f t="shared" si="0"/>
        <v>16500</v>
      </c>
      <c r="G48" s="148">
        <f>SUM('Obrazac 2. SUD'!G46+'Obrazac 2. IPA-2012'!G46+'obrazac 2 osce'!G46)</f>
        <v>16540</v>
      </c>
      <c r="H48" s="149">
        <f>SUM('Obrazac 2. SUD'!H46+'Obrazac 2. IPA-2012'!H46+'obrazac 2 osce'!H46)</f>
        <v>7428</v>
      </c>
      <c r="I48" s="128">
        <f t="shared" si="1"/>
        <v>1.0024242424242424</v>
      </c>
      <c r="J48" s="129">
        <f t="shared" si="2"/>
        <v>2.2267097469036079</v>
      </c>
    </row>
    <row r="49" spans="1:10" x14ac:dyDescent="0.25">
      <c r="A49" s="45"/>
      <c r="B49" s="134" t="s">
        <v>113</v>
      </c>
      <c r="C49" s="138">
        <v>611227</v>
      </c>
      <c r="D49" s="145">
        <f>SUM('Obrazac 2. SUD'!D47+'Obrazac 2. IPA-2012'!D47+'obrazac 2 osce'!D47)</f>
        <v>7500</v>
      </c>
      <c r="E49" s="145">
        <f>SUM('Obrazac 2. SUD'!E47+'Obrazac 2. IPA-2012'!E47+'obrazac 2 osce'!E47)</f>
        <v>0</v>
      </c>
      <c r="F49" s="145">
        <f t="shared" si="0"/>
        <v>7500</v>
      </c>
      <c r="G49" s="148">
        <f>SUM('Obrazac 2. SUD'!G47+'Obrazac 2. IPA-2012'!G47+'obrazac 2 osce'!G47)</f>
        <v>4971</v>
      </c>
      <c r="H49" s="149">
        <f>SUM('Obrazac 2. SUD'!H47+'Obrazac 2. IPA-2012'!H47+'obrazac 2 osce'!H47)</f>
        <v>4956</v>
      </c>
      <c r="I49" s="128">
        <f t="shared" si="1"/>
        <v>0.66279999999999994</v>
      </c>
      <c r="J49" s="129">
        <f t="shared" si="2"/>
        <v>1.0030266343825667</v>
      </c>
    </row>
    <row r="50" spans="1:10" x14ac:dyDescent="0.25">
      <c r="A50" s="45"/>
      <c r="B50" s="134"/>
      <c r="C50" s="138"/>
      <c r="D50" s="145">
        <f>SUM('Obrazac 2. SUD'!D48+'Obrazac 2. IPA-2012'!D48+'obrazac 2 osce'!D48)</f>
        <v>0</v>
      </c>
      <c r="E50" s="145">
        <f>SUM('Obrazac 2. SUD'!E48+'Obrazac 2. IPA-2012'!E48+'obrazac 2 osce'!E48)</f>
        <v>0</v>
      </c>
      <c r="F50" s="145">
        <f t="shared" si="0"/>
        <v>0</v>
      </c>
      <c r="G50" s="148">
        <f>SUM('Obrazac 2. SUD'!G48+'Obrazac 2. IPA-2012'!G48+'obrazac 2 osce'!G48)</f>
        <v>0</v>
      </c>
      <c r="H50" s="149">
        <f>SUM('Obrazac 2. SUD'!H48+'Obrazac 2. IPA-2012'!H48+'obrazac 2 osce'!H48)</f>
        <v>0</v>
      </c>
      <c r="I50" s="128" t="e">
        <f t="shared" si="1"/>
        <v>#DIV/0!</v>
      </c>
      <c r="J50" s="129" t="e">
        <f t="shared" si="2"/>
        <v>#DIV/0!</v>
      </c>
    </row>
    <row r="51" spans="1:10" x14ac:dyDescent="0.25">
      <c r="A51" s="45"/>
      <c r="B51" s="134" t="s">
        <v>114</v>
      </c>
      <c r="C51" s="138">
        <v>611272</v>
      </c>
      <c r="D51" s="145">
        <f>SUM('Obrazac 2. SUD'!D49+'Obrazac 2. IPA-2012'!D49+'obrazac 2 osce'!D49)</f>
        <v>15000</v>
      </c>
      <c r="E51" s="145">
        <f>SUM('Obrazac 2. SUD'!E49+'Obrazac 2. IPA-2012'!E49+'obrazac 2 osce'!E49)</f>
        <v>0</v>
      </c>
      <c r="F51" s="145">
        <f t="shared" si="0"/>
        <v>15000</v>
      </c>
      <c r="G51" s="148">
        <f>SUM('Obrazac 2. SUD'!G49+'Obrazac 2. IPA-2012'!G49+'obrazac 2 osce'!G49)</f>
        <v>8188</v>
      </c>
      <c r="H51" s="149">
        <f>SUM('Obrazac 2. SUD'!H49+'Obrazac 2. IPA-2012'!H49+'obrazac 2 osce'!H49)</f>
        <v>9293</v>
      </c>
      <c r="I51" s="128">
        <f t="shared" si="1"/>
        <v>0.54586666666666661</v>
      </c>
      <c r="J51" s="129">
        <f t="shared" si="2"/>
        <v>0.88109329602926934</v>
      </c>
    </row>
    <row r="52" spans="1:10" x14ac:dyDescent="0.25">
      <c r="A52" s="45"/>
      <c r="B52" s="134" t="s">
        <v>115</v>
      </c>
      <c r="C52" s="138">
        <v>611273</v>
      </c>
      <c r="D52" s="145">
        <f>SUM('Obrazac 2. SUD'!D50+'Obrazac 2. IPA-2012'!D50+'obrazac 2 osce'!D50)</f>
        <v>27000</v>
      </c>
      <c r="E52" s="145">
        <f>SUM('Obrazac 2. SUD'!E50+'Obrazac 2. IPA-2012'!E50+'obrazac 2 osce'!E50)</f>
        <v>-2500</v>
      </c>
      <c r="F52" s="145">
        <f t="shared" si="0"/>
        <v>24500</v>
      </c>
      <c r="G52" s="148">
        <f>SUM('Obrazac 2. SUD'!G50+'Obrazac 2. IPA-2012'!G50+'obrazac 2 osce'!G50)</f>
        <v>23410</v>
      </c>
      <c r="H52" s="149">
        <f>SUM('Obrazac 2. SUD'!H50+'Obrazac 2. IPA-2012'!H50+'obrazac 2 osce'!H50)</f>
        <v>22704</v>
      </c>
      <c r="I52" s="128">
        <f t="shared" si="1"/>
        <v>0.95551020408163267</v>
      </c>
      <c r="J52" s="129">
        <f t="shared" si="2"/>
        <v>1.0310958421423537</v>
      </c>
    </row>
    <row r="53" spans="1:10" x14ac:dyDescent="0.25">
      <c r="A53" s="45"/>
      <c r="B53" s="134" t="s">
        <v>116</v>
      </c>
      <c r="C53" s="138">
        <v>611274</v>
      </c>
      <c r="D53" s="145">
        <f>SUM('Obrazac 2. SUD'!D51+'Obrazac 2. IPA-2012'!D51+'obrazac 2 osce'!D51)</f>
        <v>20000</v>
      </c>
      <c r="E53" s="145">
        <f>SUM('Obrazac 2. SUD'!E51+'Obrazac 2. IPA-2012'!E51+'obrazac 2 osce'!E51)</f>
        <v>-5000</v>
      </c>
      <c r="F53" s="145">
        <f t="shared" si="0"/>
        <v>15000</v>
      </c>
      <c r="G53" s="148">
        <f>SUM('Obrazac 2. SUD'!G51+'Obrazac 2. IPA-2012'!G51+'obrazac 2 osce'!G51)</f>
        <v>14699</v>
      </c>
      <c r="H53" s="149">
        <f>SUM('Obrazac 2. SUD'!H51+'Obrazac 2. IPA-2012'!H51+'obrazac 2 osce'!H51)</f>
        <v>14723</v>
      </c>
      <c r="I53" s="128">
        <f t="shared" si="1"/>
        <v>0.97993333333333332</v>
      </c>
      <c r="J53" s="129">
        <f t="shared" si="2"/>
        <v>0.99836989743938054</v>
      </c>
    </row>
    <row r="54" spans="1:10" x14ac:dyDescent="0.25">
      <c r="A54" s="45"/>
      <c r="B54" s="134" t="s">
        <v>117</v>
      </c>
      <c r="C54" s="138">
        <v>611275</v>
      </c>
      <c r="D54" s="145">
        <f>SUM('Obrazac 2. SUD'!D52+'Obrazac 2. IPA-2012'!D52+'obrazac 2 osce'!D52)</f>
        <v>2000</v>
      </c>
      <c r="E54" s="145">
        <f>SUM('Obrazac 2. SUD'!E52+'Obrazac 2. IPA-2012'!E52+'obrazac 2 osce'!E52)</f>
        <v>0</v>
      </c>
      <c r="F54" s="145">
        <f t="shared" si="0"/>
        <v>2000</v>
      </c>
      <c r="G54" s="148">
        <f>SUM('Obrazac 2. SUD'!G52+'Obrazac 2. IPA-2012'!G52+'obrazac 2 osce'!G52)</f>
        <v>1244</v>
      </c>
      <c r="H54" s="149">
        <f>SUM('Obrazac 2. SUD'!H52+'Obrazac 2. IPA-2012'!H52+'obrazac 2 osce'!H52)</f>
        <v>1239</v>
      </c>
      <c r="I54" s="128">
        <f t="shared" si="1"/>
        <v>0.622</v>
      </c>
      <c r="J54" s="129">
        <f t="shared" si="2"/>
        <v>1.0040355125100888</v>
      </c>
    </row>
    <row r="55" spans="1:10" x14ac:dyDescent="0.25">
      <c r="A55" s="45"/>
      <c r="B55" s="134" t="s">
        <v>118</v>
      </c>
      <c r="C55" s="138">
        <v>611276</v>
      </c>
      <c r="D55" s="145">
        <f>SUM('Obrazac 2. SUD'!D53+'Obrazac 2. IPA-2012'!D53+'obrazac 2 osce'!D53)</f>
        <v>3000</v>
      </c>
      <c r="E55" s="145">
        <f>SUM('Obrazac 2. SUD'!E53+'Obrazac 2. IPA-2012'!E53+'obrazac 2 osce'!E53)</f>
        <v>0</v>
      </c>
      <c r="F55" s="145">
        <f t="shared" si="0"/>
        <v>3000</v>
      </c>
      <c r="G55" s="148">
        <f>SUM('Obrazac 2. SUD'!G53+'Obrazac 2. IPA-2012'!G53+'obrazac 2 osce'!G53)</f>
        <v>1788</v>
      </c>
      <c r="H55" s="149">
        <f>SUM('Obrazac 2. SUD'!H53+'Obrazac 2. IPA-2012'!H53+'obrazac 2 osce'!H53)</f>
        <v>1804</v>
      </c>
      <c r="I55" s="128">
        <f t="shared" si="1"/>
        <v>0.59599999999999997</v>
      </c>
      <c r="J55" s="129">
        <f t="shared" si="2"/>
        <v>0.99113082039911304</v>
      </c>
    </row>
    <row r="56" spans="1:10" x14ac:dyDescent="0.25">
      <c r="A56" s="45"/>
      <c r="B56" s="134" t="s">
        <v>119</v>
      </c>
      <c r="C56" s="138">
        <v>611277</v>
      </c>
      <c r="D56" s="145">
        <f>SUM('Obrazac 2. SUD'!D54+'Obrazac 2. IPA-2012'!D54+'obrazac 2 osce'!D54)</f>
        <v>1500</v>
      </c>
      <c r="E56" s="145">
        <f>SUM('Obrazac 2. SUD'!E54+'Obrazac 2. IPA-2012'!E54+'obrazac 2 osce'!E54)</f>
        <v>0</v>
      </c>
      <c r="F56" s="145">
        <f t="shared" si="0"/>
        <v>1500</v>
      </c>
      <c r="G56" s="148">
        <f>SUM('Obrazac 2. SUD'!G54+'Obrazac 2. IPA-2012'!G54+'obrazac 2 osce'!G54)</f>
        <v>1058</v>
      </c>
      <c r="H56" s="149">
        <f>SUM('Obrazac 2. SUD'!H54+'Obrazac 2. IPA-2012'!H54+'obrazac 2 osce'!H54)</f>
        <v>349</v>
      </c>
      <c r="I56" s="128">
        <f t="shared" si="1"/>
        <v>0.70533333333333337</v>
      </c>
      <c r="J56" s="129">
        <f t="shared" si="2"/>
        <v>3.031518624641834</v>
      </c>
    </row>
    <row r="57" spans="1:10" x14ac:dyDescent="0.25">
      <c r="A57" s="45"/>
      <c r="B57" s="134" t="s">
        <v>120</v>
      </c>
      <c r="C57" s="138">
        <v>611291</v>
      </c>
      <c r="D57" s="145">
        <f>SUM('Obrazac 2. SUD'!D55+'Obrazac 2. IPA-2012'!D55+'obrazac 2 osce'!D55)</f>
        <v>0</v>
      </c>
      <c r="E57" s="145">
        <f>SUM('Obrazac 2. SUD'!E55+'Obrazac 2. IPA-2012'!E55+'obrazac 2 osce'!E55)</f>
        <v>0</v>
      </c>
      <c r="F57" s="145">
        <f t="shared" si="0"/>
        <v>0</v>
      </c>
      <c r="G57" s="148">
        <f>SUM('Obrazac 2. SUD'!G55+'Obrazac 2. IPA-2012'!G55+'obrazac 2 osce'!G55)</f>
        <v>0</v>
      </c>
      <c r="H57" s="149">
        <f>SUM('Obrazac 2. SUD'!H55+'Obrazac 2. IPA-2012'!H55+'obrazac 2 osce'!H55)</f>
        <v>0</v>
      </c>
      <c r="I57" s="128" t="e">
        <f t="shared" si="1"/>
        <v>#DIV/0!</v>
      </c>
      <c r="J57" s="129" t="e">
        <f t="shared" si="2"/>
        <v>#DIV/0!</v>
      </c>
    </row>
    <row r="58" spans="1:10" ht="36.75" x14ac:dyDescent="0.25">
      <c r="A58" s="165">
        <v>6</v>
      </c>
      <c r="B58" s="106" t="s">
        <v>30</v>
      </c>
      <c r="C58" s="107">
        <v>613000</v>
      </c>
      <c r="D58" s="160">
        <f>SUM('Obrazac 2. SUD'!D56+'Obrazac 2. IPA-2012'!D56+'obrazac 2 osce'!D56)</f>
        <v>3965000</v>
      </c>
      <c r="E58" s="160">
        <f>SUM('Obrazac 2. SUD'!E56+'Obrazac 2. IPA-2012'!E56+'obrazac 2 osce'!E56+'Obrazac 2.TEKUĆA REZERVA)'!E56)</f>
        <v>542348</v>
      </c>
      <c r="F58" s="160">
        <f t="shared" si="0"/>
        <v>4507348</v>
      </c>
      <c r="G58" s="161">
        <f>SUM('Obrazac 2. SUD'!G56+'Obrazac 2. IPA-2012'!G56+'obrazac 2 osce'!G56+'Obrazac 2.TEKUĆA REZERVA)'!G56)</f>
        <v>4418078.7</v>
      </c>
      <c r="H58" s="162">
        <v>3603284</v>
      </c>
      <c r="I58" s="163">
        <f t="shared" si="1"/>
        <v>0.98019471760334465</v>
      </c>
      <c r="J58" s="164">
        <f t="shared" si="2"/>
        <v>1.2261255843280741</v>
      </c>
    </row>
    <row r="59" spans="1:10" x14ac:dyDescent="0.25">
      <c r="A59" s="122">
        <v>7</v>
      </c>
      <c r="B59" s="108" t="s">
        <v>31</v>
      </c>
      <c r="C59" s="109">
        <v>613100</v>
      </c>
      <c r="D59" s="125">
        <f>SUM('Obrazac 2. SUD'!D57+'Obrazac 2. IPA-2012'!D57+'obrazac 2 osce'!D57)</f>
        <v>31000</v>
      </c>
      <c r="E59" s="125">
        <f>SUM('Obrazac 2. SUD'!E57+'Obrazac 2. IPA-2012'!E57+'obrazac 2 osce'!E57)</f>
        <v>0</v>
      </c>
      <c r="F59" s="125">
        <f t="shared" si="0"/>
        <v>31000</v>
      </c>
      <c r="G59" s="151">
        <f>SUM('Obrazac 2. SUD'!G57+'Obrazac 2. IPA-2012'!G57+'obrazac 2 osce'!G57)</f>
        <v>25146.7</v>
      </c>
      <c r="H59" s="152">
        <f>SUM('Obrazac 2. SUD'!H57+'Obrazac 2. IPA-2012'!H57+'obrazac 2 osce'!H57)</f>
        <v>37498</v>
      </c>
      <c r="I59" s="114">
        <f t="shared" si="1"/>
        <v>0.81118387096774192</v>
      </c>
      <c r="J59" s="115">
        <f t="shared" si="2"/>
        <v>0.67061443276974775</v>
      </c>
    </row>
    <row r="60" spans="1:10" x14ac:dyDescent="0.25">
      <c r="A60" s="45"/>
      <c r="B60" s="134" t="s">
        <v>121</v>
      </c>
      <c r="C60" s="135">
        <v>613111</v>
      </c>
      <c r="D60" s="145">
        <f>SUM('Obrazac 2. SUD'!D58+'Obrazac 2. IPA-2012'!D58+'obrazac 2 osce'!D58)</f>
        <v>500</v>
      </c>
      <c r="E60" s="145">
        <f>SUM('Obrazac 2. SUD'!E58+'Obrazac 2. IPA-2012'!E58+'obrazac 2 osce'!E58)</f>
        <v>0</v>
      </c>
      <c r="F60" s="145">
        <f t="shared" si="0"/>
        <v>500</v>
      </c>
      <c r="G60" s="148">
        <f>SUM('Obrazac 2. SUD'!G58+'Obrazac 2. IPA-2012'!G58+'obrazac 2 osce'!G58)</f>
        <v>40</v>
      </c>
      <c r="H60" s="149">
        <f>SUM('Obrazac 2. SUD'!H58+'Obrazac 2. IPA-2012'!H58+'obrazac 2 osce'!H58)</f>
        <v>118</v>
      </c>
      <c r="I60" s="128">
        <f t="shared" si="1"/>
        <v>0.08</v>
      </c>
      <c r="J60" s="129">
        <f t="shared" si="2"/>
        <v>0.33898305084745761</v>
      </c>
    </row>
    <row r="61" spans="1:10" x14ac:dyDescent="0.25">
      <c r="A61" s="45"/>
      <c r="B61" s="134" t="s">
        <v>122</v>
      </c>
      <c r="C61" s="135">
        <v>613112</v>
      </c>
      <c r="D61" s="145">
        <f>SUM('Obrazac 2. SUD'!D59+'Obrazac 2. IPA-2012'!D59+'obrazac 2 osce'!D59)</f>
        <v>0</v>
      </c>
      <c r="E61" s="145">
        <f>SUM('Obrazac 2. SUD'!E59+'Obrazac 2. IPA-2012'!E59+'obrazac 2 osce'!E59)</f>
        <v>0</v>
      </c>
      <c r="F61" s="145">
        <f t="shared" si="0"/>
        <v>0</v>
      </c>
      <c r="G61" s="148">
        <f>SUM('Obrazac 2. SUD'!G59+'Obrazac 2. IPA-2012'!G59+'obrazac 2 osce'!G59)</f>
        <v>0</v>
      </c>
      <c r="H61" s="149">
        <f>SUM('Obrazac 2. SUD'!H59+'Obrazac 2. IPA-2012'!H59+'obrazac 2 osce'!H59)</f>
        <v>0</v>
      </c>
      <c r="I61" s="128" t="e">
        <f t="shared" si="1"/>
        <v>#DIV/0!</v>
      </c>
      <c r="J61" s="129" t="e">
        <f t="shared" si="2"/>
        <v>#DIV/0!</v>
      </c>
    </row>
    <row r="62" spans="1:10" x14ac:dyDescent="0.25">
      <c r="A62" s="45"/>
      <c r="B62" s="134" t="s">
        <v>123</v>
      </c>
      <c r="C62" s="135">
        <v>613113</v>
      </c>
      <c r="D62" s="145">
        <f>SUM('Obrazac 2. SUD'!D60+'Obrazac 2. IPA-2012'!D60+'obrazac 2 osce'!D60)</f>
        <v>1200</v>
      </c>
      <c r="E62" s="145">
        <f>SUM('Obrazac 2. SUD'!E60+'Obrazac 2. IPA-2012'!E60+'obrazac 2 osce'!E60)</f>
        <v>0</v>
      </c>
      <c r="F62" s="145">
        <f t="shared" si="0"/>
        <v>1200</v>
      </c>
      <c r="G62" s="148">
        <f>SUM('Obrazac 2. SUD'!G60+'Obrazac 2. IPA-2012'!G60+'obrazac 2 osce'!G60)</f>
        <v>1094</v>
      </c>
      <c r="H62" s="149">
        <f>SUM('Obrazac 2. SUD'!H60+'Obrazac 2. IPA-2012'!H60+'obrazac 2 osce'!H60)</f>
        <v>3402</v>
      </c>
      <c r="I62" s="128">
        <f t="shared" si="1"/>
        <v>0.91166666666666663</v>
      </c>
      <c r="J62" s="129">
        <f t="shared" si="2"/>
        <v>0.32157554379776604</v>
      </c>
    </row>
    <row r="63" spans="1:10" x14ac:dyDescent="0.25">
      <c r="A63" s="45"/>
      <c r="B63" s="134" t="s">
        <v>124</v>
      </c>
      <c r="C63" s="135">
        <v>613114</v>
      </c>
      <c r="D63" s="145">
        <f>SUM('Obrazac 2. SUD'!D61+'Obrazac 2. IPA-2012'!D61+'obrazac 2 osce'!D61)</f>
        <v>7000</v>
      </c>
      <c r="E63" s="145">
        <f>SUM('Obrazac 2. SUD'!E61+'Obrazac 2. IPA-2012'!E61+'obrazac 2 osce'!E61)</f>
        <v>0</v>
      </c>
      <c r="F63" s="145">
        <f t="shared" si="0"/>
        <v>7000</v>
      </c>
      <c r="G63" s="148">
        <f>SUM('Obrazac 2. SUD'!G61+'Obrazac 2. IPA-2012'!G61+'obrazac 2 osce'!G61)</f>
        <v>6660</v>
      </c>
      <c r="H63" s="149">
        <f>SUM('Obrazac 2. SUD'!H61+'Obrazac 2. IPA-2012'!H61+'obrazac 2 osce'!H61)</f>
        <v>11175</v>
      </c>
      <c r="I63" s="128">
        <f t="shared" si="1"/>
        <v>0.9514285714285714</v>
      </c>
      <c r="J63" s="129">
        <f t="shared" si="2"/>
        <v>0.59597315436241616</v>
      </c>
    </row>
    <row r="64" spans="1:10" x14ac:dyDescent="0.25">
      <c r="A64" s="45"/>
      <c r="B64" s="134" t="s">
        <v>125</v>
      </c>
      <c r="C64" s="135">
        <v>613115</v>
      </c>
      <c r="D64" s="145">
        <f>SUM('Obrazac 2. SUD'!D62+'Obrazac 2. IPA-2012'!D62+'obrazac 2 osce'!D62)</f>
        <v>2000</v>
      </c>
      <c r="E64" s="145">
        <f>SUM('Obrazac 2. SUD'!E62+'Obrazac 2. IPA-2012'!E62+'obrazac 2 osce'!E62)</f>
        <v>0</v>
      </c>
      <c r="F64" s="145">
        <f t="shared" si="0"/>
        <v>2000</v>
      </c>
      <c r="G64" s="148">
        <f>SUM('Obrazac 2. SUD'!G62+'Obrazac 2. IPA-2012'!G62+'obrazac 2 osce'!G62)</f>
        <v>1310</v>
      </c>
      <c r="H64" s="149">
        <f>SUM('Obrazac 2. SUD'!H62+'Obrazac 2. IPA-2012'!H62+'obrazac 2 osce'!H62)</f>
        <v>899</v>
      </c>
      <c r="I64" s="128">
        <f t="shared" si="1"/>
        <v>0.65500000000000003</v>
      </c>
      <c r="J64" s="129">
        <f t="shared" si="2"/>
        <v>1.457174638487208</v>
      </c>
    </row>
    <row r="65" spans="1:10" x14ac:dyDescent="0.25">
      <c r="A65" s="45"/>
      <c r="B65" s="134" t="s">
        <v>126</v>
      </c>
      <c r="C65" s="135">
        <v>613116</v>
      </c>
      <c r="D65" s="145">
        <f>SUM('Obrazac 2. SUD'!D63+'Obrazac 2. IPA-2012'!D63+'obrazac 2 osce'!D63)</f>
        <v>100</v>
      </c>
      <c r="E65" s="145">
        <f>SUM('Obrazac 2. SUD'!E63+'Obrazac 2. IPA-2012'!E63+'obrazac 2 osce'!E63)</f>
        <v>0</v>
      </c>
      <c r="F65" s="145">
        <f t="shared" si="0"/>
        <v>100</v>
      </c>
      <c r="G65" s="148">
        <f>SUM('Obrazac 2. SUD'!G63+'Obrazac 2. IPA-2012'!G63+'obrazac 2 osce'!G63)</f>
        <v>134.69999999999999</v>
      </c>
      <c r="H65" s="149">
        <f>SUM('Obrazac 2. SUD'!H63+'Obrazac 2. IPA-2012'!H63+'obrazac 2 osce'!H63)</f>
        <v>11</v>
      </c>
      <c r="I65" s="128">
        <f t="shared" si="1"/>
        <v>1.347</v>
      </c>
      <c r="J65" s="129">
        <f t="shared" si="2"/>
        <v>12.245454545454544</v>
      </c>
    </row>
    <row r="66" spans="1:10" x14ac:dyDescent="0.25">
      <c r="A66" s="45"/>
      <c r="B66" s="134" t="s">
        <v>127</v>
      </c>
      <c r="C66" s="135">
        <v>613117</v>
      </c>
      <c r="D66" s="145">
        <f>SUM('Obrazac 2. SUD'!D64+'Obrazac 2. IPA-2012'!D64+'obrazac 2 osce'!D64)</f>
        <v>200</v>
      </c>
      <c r="E66" s="145">
        <f>SUM('Obrazac 2. SUD'!E64+'Obrazac 2. IPA-2012'!E64+'obrazac 2 osce'!E64)</f>
        <v>0</v>
      </c>
      <c r="F66" s="145">
        <f t="shared" si="0"/>
        <v>200</v>
      </c>
      <c r="G66" s="148">
        <f>SUM('Obrazac 2. SUD'!G64+'Obrazac 2. IPA-2012'!G64+'obrazac 2 osce'!G64)</f>
        <v>0</v>
      </c>
      <c r="H66" s="149">
        <f>SUM('Obrazac 2. SUD'!H64+'Obrazac 2. IPA-2012'!H64+'obrazac 2 osce'!H64)</f>
        <v>43</v>
      </c>
      <c r="I66" s="128">
        <f t="shared" si="1"/>
        <v>0</v>
      </c>
      <c r="J66" s="129">
        <f t="shared" si="2"/>
        <v>0</v>
      </c>
    </row>
    <row r="67" spans="1:10" x14ac:dyDescent="0.25">
      <c r="A67" s="45"/>
      <c r="B67" s="134" t="s">
        <v>128</v>
      </c>
      <c r="C67" s="135">
        <v>613121</v>
      </c>
      <c r="D67" s="145">
        <f>SUM('Obrazac 2. SUD'!D65+'Obrazac 2. IPA-2012'!D65+'obrazac 2 osce'!D65)</f>
        <v>5500</v>
      </c>
      <c r="E67" s="145">
        <f>SUM('Obrazac 2. SUD'!E65+'Obrazac 2. IPA-2012'!E65+'obrazac 2 osce'!E65)</f>
        <v>0</v>
      </c>
      <c r="F67" s="145">
        <f t="shared" si="0"/>
        <v>5500</v>
      </c>
      <c r="G67" s="148">
        <f>SUM('Obrazac 2. SUD'!G65+'Obrazac 2. IPA-2012'!G65+'obrazac 2 osce'!G65)</f>
        <v>2689</v>
      </c>
      <c r="H67" s="149">
        <f>SUM('Obrazac 2. SUD'!H65+'Obrazac 2. IPA-2012'!H65+'obrazac 2 osce'!H65)</f>
        <v>6494</v>
      </c>
      <c r="I67" s="128">
        <f t="shared" si="1"/>
        <v>0.4889090909090909</v>
      </c>
      <c r="J67" s="129">
        <f t="shared" si="2"/>
        <v>0.41407453033569447</v>
      </c>
    </row>
    <row r="68" spans="1:10" x14ac:dyDescent="0.25">
      <c r="A68" s="45"/>
      <c r="B68" s="134" t="s">
        <v>129</v>
      </c>
      <c r="C68" s="135">
        <v>613122</v>
      </c>
      <c r="D68" s="145">
        <f>SUM('Obrazac 2. SUD'!D66+'Obrazac 2. IPA-2012'!D66+'obrazac 2 osce'!D66)</f>
        <v>0</v>
      </c>
      <c r="E68" s="145">
        <f>SUM('Obrazac 2. SUD'!E66+'Obrazac 2. IPA-2012'!E66+'obrazac 2 osce'!E66)</f>
        <v>0</v>
      </c>
      <c r="F68" s="145">
        <f t="shared" si="0"/>
        <v>0</v>
      </c>
      <c r="G68" s="148">
        <f>SUM('Obrazac 2. SUD'!G66+'Obrazac 2. IPA-2012'!G66+'obrazac 2 osce'!G66)</f>
        <v>0</v>
      </c>
      <c r="H68" s="149">
        <f>SUM('Obrazac 2. SUD'!H66+'Obrazac 2. IPA-2012'!H66+'obrazac 2 osce'!H66)</f>
        <v>0</v>
      </c>
      <c r="I68" s="128" t="e">
        <f t="shared" si="1"/>
        <v>#DIV/0!</v>
      </c>
      <c r="J68" s="129" t="e">
        <f t="shared" si="2"/>
        <v>#DIV/0!</v>
      </c>
    </row>
    <row r="69" spans="1:10" x14ac:dyDescent="0.25">
      <c r="A69" s="45"/>
      <c r="B69" s="134" t="s">
        <v>130</v>
      </c>
      <c r="C69" s="135">
        <v>613123</v>
      </c>
      <c r="D69" s="145">
        <f>SUM('Obrazac 2. SUD'!D67+'Obrazac 2. IPA-2012'!D67+'obrazac 2 osce'!D67)</f>
        <v>300</v>
      </c>
      <c r="E69" s="145">
        <f>SUM('Obrazac 2. SUD'!E67+'Obrazac 2. IPA-2012'!E67+'obrazac 2 osce'!E67)</f>
        <v>0</v>
      </c>
      <c r="F69" s="145">
        <f t="shared" si="0"/>
        <v>300</v>
      </c>
      <c r="G69" s="148">
        <f>SUM('Obrazac 2. SUD'!G67+'Obrazac 2. IPA-2012'!G67+'obrazac 2 osce'!G67)</f>
        <v>965</v>
      </c>
      <c r="H69" s="149">
        <f>SUM('Obrazac 2. SUD'!H67+'Obrazac 2. IPA-2012'!H67+'obrazac 2 osce'!H67)</f>
        <v>640</v>
      </c>
      <c r="I69" s="128">
        <f t="shared" si="1"/>
        <v>3.2166666666666668</v>
      </c>
      <c r="J69" s="129">
        <f t="shared" si="2"/>
        <v>1.5078125</v>
      </c>
    </row>
    <row r="70" spans="1:10" x14ac:dyDescent="0.25">
      <c r="A70" s="45"/>
      <c r="B70" s="134" t="s">
        <v>131</v>
      </c>
      <c r="C70" s="135">
        <v>613124</v>
      </c>
      <c r="D70" s="145">
        <f>SUM('Obrazac 2. SUD'!D68+'Obrazac 2. IPA-2012'!D68+'obrazac 2 osce'!D68)</f>
        <v>4500</v>
      </c>
      <c r="E70" s="145">
        <f>SUM('Obrazac 2. SUD'!E68+'Obrazac 2. IPA-2012'!E68+'obrazac 2 osce'!E68)</f>
        <v>0</v>
      </c>
      <c r="F70" s="145">
        <f t="shared" si="0"/>
        <v>4500</v>
      </c>
      <c r="G70" s="148">
        <f>SUM('Obrazac 2. SUD'!G68+'Obrazac 2. IPA-2012'!G68+'obrazac 2 osce'!G68)</f>
        <v>3800</v>
      </c>
      <c r="H70" s="149">
        <f>SUM('Obrazac 2. SUD'!H68+'Obrazac 2. IPA-2012'!H68+'obrazac 2 osce'!H68)</f>
        <v>10052</v>
      </c>
      <c r="I70" s="128">
        <f t="shared" si="1"/>
        <v>0.84444444444444444</v>
      </c>
      <c r="J70" s="129">
        <f t="shared" si="2"/>
        <v>0.37803422204536413</v>
      </c>
    </row>
    <row r="71" spans="1:10" x14ac:dyDescent="0.25">
      <c r="A71" s="45"/>
      <c r="B71" s="134" t="s">
        <v>132</v>
      </c>
      <c r="C71" s="135">
        <v>613125</v>
      </c>
      <c r="D71" s="145">
        <f>SUM('Obrazac 2. SUD'!D69+'Obrazac 2. IPA-2012'!D69+'obrazac 2 osce'!D69)</f>
        <v>9000</v>
      </c>
      <c r="E71" s="145">
        <f>SUM('Obrazac 2. SUD'!E69+'Obrazac 2. IPA-2012'!E69+'obrazac 2 osce'!E69)</f>
        <v>0</v>
      </c>
      <c r="F71" s="145">
        <f t="shared" si="0"/>
        <v>9000</v>
      </c>
      <c r="G71" s="148">
        <f>SUM('Obrazac 2. SUD'!G69+'Obrazac 2. IPA-2012'!G69+'obrazac 2 osce'!G69)</f>
        <v>8293</v>
      </c>
      <c r="H71" s="149">
        <f>SUM('Obrazac 2. SUD'!H69+'Obrazac 2. IPA-2012'!H69+'obrazac 2 osce'!H69)</f>
        <v>4628</v>
      </c>
      <c r="I71" s="128">
        <f t="shared" si="1"/>
        <v>0.9214444444444444</v>
      </c>
      <c r="J71" s="129">
        <f t="shared" si="2"/>
        <v>1.7919187554019014</v>
      </c>
    </row>
    <row r="72" spans="1:10" x14ac:dyDescent="0.25">
      <c r="A72" s="45"/>
      <c r="B72" s="134" t="s">
        <v>133</v>
      </c>
      <c r="C72" s="135">
        <v>613126</v>
      </c>
      <c r="D72" s="145">
        <f>SUM('Obrazac 2. SUD'!D70+'Obrazac 2. IPA-2012'!D70+'obrazac 2 osce'!D70)</f>
        <v>200</v>
      </c>
      <c r="E72" s="145">
        <f>SUM('Obrazac 2. SUD'!E70+'Obrazac 2. IPA-2012'!E70+'obrazac 2 osce'!E70)</f>
        <v>0</v>
      </c>
      <c r="F72" s="145">
        <f t="shared" si="0"/>
        <v>200</v>
      </c>
      <c r="G72" s="148">
        <f>SUM('Obrazac 2. SUD'!G70+'Obrazac 2. IPA-2012'!G70+'obrazac 2 osce'!G70)</f>
        <v>106</v>
      </c>
      <c r="H72" s="149">
        <f>SUM('Obrazac 2. SUD'!H70+'Obrazac 2. IPA-2012'!H70+'obrazac 2 osce'!H70)</f>
        <v>27</v>
      </c>
      <c r="I72" s="128">
        <f t="shared" si="1"/>
        <v>0.53</v>
      </c>
      <c r="J72" s="129">
        <f t="shared" si="2"/>
        <v>3.925925925925926</v>
      </c>
    </row>
    <row r="73" spans="1:10" x14ac:dyDescent="0.25">
      <c r="A73" s="45"/>
      <c r="B73" s="134" t="s">
        <v>134</v>
      </c>
      <c r="C73" s="135">
        <v>613127</v>
      </c>
      <c r="D73" s="145">
        <f>SUM('Obrazac 2. SUD'!D71+'Obrazac 2. IPA-2012'!D71+'obrazac 2 osce'!D71)</f>
        <v>500</v>
      </c>
      <c r="E73" s="145">
        <f>SUM('Obrazac 2. SUD'!E71+'Obrazac 2. IPA-2012'!E71+'obrazac 2 osce'!E71)</f>
        <v>0</v>
      </c>
      <c r="F73" s="145">
        <f t="shared" si="0"/>
        <v>500</v>
      </c>
      <c r="G73" s="148">
        <f>SUM('Obrazac 2. SUD'!G71+'Obrazac 2. IPA-2012'!G71+'obrazac 2 osce'!G71)</f>
        <v>55</v>
      </c>
      <c r="H73" s="149">
        <f>SUM('Obrazac 2. SUD'!H71+'Obrazac 2. IPA-2012'!H71+'obrazac 2 osce'!H71)</f>
        <v>9</v>
      </c>
      <c r="I73" s="128">
        <f t="shared" si="1"/>
        <v>0.11</v>
      </c>
      <c r="J73" s="129">
        <f t="shared" si="2"/>
        <v>6.1111111111111107</v>
      </c>
    </row>
    <row r="74" spans="1:10" ht="24.75" x14ac:dyDescent="0.25">
      <c r="A74" s="123">
        <v>8</v>
      </c>
      <c r="B74" s="108" t="s">
        <v>32</v>
      </c>
      <c r="C74" s="109">
        <v>613200</v>
      </c>
      <c r="D74" s="125">
        <f>SUM('Obrazac 2. SUD'!D72+'Obrazac 2. IPA-2012'!D72+'obrazac 2 osce'!D72)</f>
        <v>179000</v>
      </c>
      <c r="E74" s="125">
        <f>SUM('Obrazac 2. SUD'!E72+'Obrazac 2. IPA-2012'!E72+'obrazac 2 osce'!E72)</f>
        <v>55000</v>
      </c>
      <c r="F74" s="125">
        <f t="shared" si="0"/>
        <v>234000</v>
      </c>
      <c r="G74" s="151">
        <f>SUM('Obrazac 2. SUD'!G72+'Obrazac 2. IPA-2012'!G72+'obrazac 2 osce'!G72)</f>
        <v>232751</v>
      </c>
      <c r="H74" s="152">
        <f>SUM('Obrazac 2. SUD'!H72+'Obrazac 2. IPA-2012'!H72+'obrazac 2 osce'!H72)</f>
        <v>245930</v>
      </c>
      <c r="I74" s="114">
        <f t="shared" si="1"/>
        <v>0.99466239316239313</v>
      </c>
      <c r="J74" s="115">
        <f t="shared" si="2"/>
        <v>0.94641158053104546</v>
      </c>
    </row>
    <row r="75" spans="1:10" x14ac:dyDescent="0.25">
      <c r="A75" s="39"/>
      <c r="B75" s="136" t="s">
        <v>135</v>
      </c>
      <c r="C75" s="138">
        <v>613211</v>
      </c>
      <c r="D75" s="145">
        <f>SUM('Obrazac 2. SUD'!D73+'Obrazac 2. IPA-2012'!D73+'obrazac 2 osce'!D73)</f>
        <v>30000</v>
      </c>
      <c r="E75" s="145">
        <f>SUM('Obrazac 2. SUD'!E73+'Obrazac 2. IPA-2012'!E73+'obrazac 2 osce'!E73)</f>
        <v>0</v>
      </c>
      <c r="F75" s="145">
        <f t="shared" si="0"/>
        <v>30000</v>
      </c>
      <c r="G75" s="148">
        <f>SUM('Obrazac 2. SUD'!G73+'Obrazac 2. IPA-2012'!G73+'obrazac 2 osce'!G73)</f>
        <v>29857</v>
      </c>
      <c r="H75" s="149">
        <f>SUM('Obrazac 2. SUD'!H73+'Obrazac 2. IPA-2012'!H73+'obrazac 2 osce'!H73)</f>
        <v>44749</v>
      </c>
      <c r="I75" s="128">
        <f t="shared" si="1"/>
        <v>0.9952333333333333</v>
      </c>
      <c r="J75" s="129">
        <f t="shared" si="2"/>
        <v>0.66721044045677003</v>
      </c>
    </row>
    <row r="76" spans="1:10" x14ac:dyDescent="0.25">
      <c r="A76" s="39"/>
      <c r="B76" s="136" t="s">
        <v>136</v>
      </c>
      <c r="C76" s="138">
        <v>613212</v>
      </c>
      <c r="D76" s="145">
        <f>SUM('Obrazac 2. SUD'!D74+'Obrazac 2. IPA-2012'!D74+'obrazac 2 osce'!D74)</f>
        <v>8000</v>
      </c>
      <c r="E76" s="145">
        <f>SUM('Obrazac 2. SUD'!E74+'Obrazac 2. IPA-2012'!E74+'obrazac 2 osce'!E74)</f>
        <v>0</v>
      </c>
      <c r="F76" s="145">
        <f t="shared" si="0"/>
        <v>8000</v>
      </c>
      <c r="G76" s="148">
        <f>SUM('Obrazac 2. SUD'!G74+'Obrazac 2. IPA-2012'!G74+'obrazac 2 osce'!G74)</f>
        <v>6833</v>
      </c>
      <c r="H76" s="149">
        <f>SUM('Obrazac 2. SUD'!H74+'Obrazac 2. IPA-2012'!H74+'obrazac 2 osce'!H74)</f>
        <v>7134</v>
      </c>
      <c r="I76" s="128">
        <f t="shared" si="1"/>
        <v>0.85412500000000002</v>
      </c>
      <c r="J76" s="129">
        <f t="shared" si="2"/>
        <v>0.9578076815250911</v>
      </c>
    </row>
    <row r="77" spans="1:10" x14ac:dyDescent="0.25">
      <c r="A77" s="39"/>
      <c r="B77" s="136" t="s">
        <v>137</v>
      </c>
      <c r="C77" s="138">
        <v>613213</v>
      </c>
      <c r="D77" s="145">
        <f>SUM('Obrazac 2. SUD'!D75+'Obrazac 2. IPA-2012'!D75+'obrazac 2 osce'!D75)</f>
        <v>4000</v>
      </c>
      <c r="E77" s="145">
        <f>SUM('Obrazac 2. SUD'!E75+'Obrazac 2. IPA-2012'!E75+'obrazac 2 osce'!E75)</f>
        <v>0</v>
      </c>
      <c r="F77" s="145">
        <f t="shared" si="0"/>
        <v>4000</v>
      </c>
      <c r="G77" s="148">
        <f>SUM('Obrazac 2. SUD'!G75+'Obrazac 2. IPA-2012'!G75+'obrazac 2 osce'!G75)</f>
        <v>4177</v>
      </c>
      <c r="H77" s="149">
        <f>SUM('Obrazac 2. SUD'!H75+'Obrazac 2. IPA-2012'!H75+'obrazac 2 osce'!H75)</f>
        <v>6719</v>
      </c>
      <c r="I77" s="128">
        <f t="shared" si="1"/>
        <v>1.0442499999999999</v>
      </c>
      <c r="J77" s="129">
        <f t="shared" si="2"/>
        <v>0.62166989135287987</v>
      </c>
    </row>
    <row r="78" spans="1:10" x14ac:dyDescent="0.25">
      <c r="A78" s="39"/>
      <c r="B78" s="136" t="s">
        <v>138</v>
      </c>
      <c r="C78" s="138">
        <v>613221</v>
      </c>
      <c r="D78" s="145">
        <f>SUM('Obrazac 2. SUD'!D76+'Obrazac 2. IPA-2012'!D76+'obrazac 2 osce'!D76)</f>
        <v>137000</v>
      </c>
      <c r="E78" s="145">
        <f>SUM('Obrazac 2. SUD'!E76+'Obrazac 2. IPA-2012'!E76+'obrazac 2 osce'!E76)</f>
        <v>55000</v>
      </c>
      <c r="F78" s="145">
        <f t="shared" si="0"/>
        <v>192000</v>
      </c>
      <c r="G78" s="148">
        <f>SUM('Obrazac 2. SUD'!G76+'Obrazac 2. IPA-2012'!G76+'obrazac 2 osce'!G76)</f>
        <v>191786</v>
      </c>
      <c r="H78" s="149">
        <f>SUM('Obrazac 2. SUD'!H76+'Obrazac 2. IPA-2012'!H76+'obrazac 2 osce'!H76)</f>
        <v>187328</v>
      </c>
      <c r="I78" s="128">
        <f t="shared" si="1"/>
        <v>0.99888541666666664</v>
      </c>
      <c r="J78" s="129">
        <f t="shared" si="2"/>
        <v>1.0237978305432183</v>
      </c>
    </row>
    <row r="79" spans="1:10" x14ac:dyDescent="0.25">
      <c r="A79" s="39"/>
      <c r="B79" s="136" t="s">
        <v>232</v>
      </c>
      <c r="C79" s="138">
        <v>613222</v>
      </c>
      <c r="D79" s="145">
        <f>SUM('Obrazac 2. SUD'!D77+'Obrazac 2. IPA-2012'!D77+'obrazac 2 osce'!D77)</f>
        <v>0</v>
      </c>
      <c r="E79" s="145">
        <f>SUM('Obrazac 2. SUD'!E77+'Obrazac 2. IPA-2012'!E77+'obrazac 2 osce'!E77)</f>
        <v>0</v>
      </c>
      <c r="F79" s="145">
        <f t="shared" si="0"/>
        <v>0</v>
      </c>
      <c r="G79" s="148">
        <f>SUM('Obrazac 2. SUD'!G77+'Obrazac 2. IPA-2012'!G77+'obrazac 2 osce'!G77)</f>
        <v>98</v>
      </c>
      <c r="H79" s="149">
        <f>SUM('Obrazac 2. SUD'!H77+'Obrazac 2. IPA-2012'!H77+'obrazac 2 osce'!H77)</f>
        <v>0</v>
      </c>
      <c r="I79" s="128" t="e">
        <f t="shared" si="1"/>
        <v>#DIV/0!</v>
      </c>
      <c r="J79" s="129" t="e">
        <f t="shared" si="2"/>
        <v>#DIV/0!</v>
      </c>
    </row>
    <row r="80" spans="1:10" ht="24.75" x14ac:dyDescent="0.25">
      <c r="A80" s="122">
        <v>9</v>
      </c>
      <c r="B80" s="108" t="s">
        <v>33</v>
      </c>
      <c r="C80" s="109">
        <v>613300</v>
      </c>
      <c r="D80" s="125">
        <f>SUM('Obrazac 2. SUD'!D78+'Obrazac 2. IPA-2012'!D78+'obrazac 2 osce'!D78)</f>
        <v>377000</v>
      </c>
      <c r="E80" s="125">
        <f>SUM('Obrazac 2. SUD'!E78+'Obrazac 2. IPA-2012'!E78+'obrazac 2 osce'!E78)</f>
        <v>-80000</v>
      </c>
      <c r="F80" s="125">
        <f t="shared" si="0"/>
        <v>297000</v>
      </c>
      <c r="G80" s="151">
        <f>SUM('Obrazac 2. SUD'!G78+'Obrazac 2. IPA-2012'!G78+'obrazac 2 osce'!G78)</f>
        <v>283939</v>
      </c>
      <c r="H80" s="152">
        <f>SUM('Obrazac 2. SUD'!H78+'Obrazac 2. IPA-2012'!H78+'obrazac 2 osce'!H78)</f>
        <v>258383</v>
      </c>
      <c r="I80" s="114">
        <f t="shared" si="1"/>
        <v>0.956023569023569</v>
      </c>
      <c r="J80" s="115">
        <f t="shared" si="2"/>
        <v>1.0989074358607185</v>
      </c>
    </row>
    <row r="81" spans="1:10" x14ac:dyDescent="0.25">
      <c r="A81" s="45"/>
      <c r="B81" s="134" t="s">
        <v>139</v>
      </c>
      <c r="C81" s="138">
        <v>613311</v>
      </c>
      <c r="D81" s="145">
        <f>SUM('Obrazac 2. SUD'!D79+'Obrazac 2. IPA-2012'!D79+'obrazac 2 osce'!D79)</f>
        <v>287000</v>
      </c>
      <c r="E81" s="145">
        <f>SUM('Obrazac 2. SUD'!E79+'Obrazac 2. IPA-2012'!E79+'obrazac 2 osce'!E79)</f>
        <v>-80000</v>
      </c>
      <c r="F81" s="145">
        <f t="shared" si="0"/>
        <v>207000</v>
      </c>
      <c r="G81" s="148">
        <f>SUM('Obrazac 2. SUD'!G79+'Obrazac 2. IPA-2012'!G79+'obrazac 2 osce'!G79)</f>
        <v>188856</v>
      </c>
      <c r="H81" s="149">
        <f>SUM('Obrazac 2. SUD'!H79+'Obrazac 2. IPA-2012'!H79+'obrazac 2 osce'!H79)</f>
        <v>186441</v>
      </c>
      <c r="I81" s="128">
        <f t="shared" si="1"/>
        <v>0.91234782608695653</v>
      </c>
      <c r="J81" s="129">
        <f t="shared" si="2"/>
        <v>1.0129531594445427</v>
      </c>
    </row>
    <row r="82" spans="1:10" x14ac:dyDescent="0.25">
      <c r="A82" s="45"/>
      <c r="B82" s="134" t="s">
        <v>140</v>
      </c>
      <c r="C82" s="138">
        <v>613312</v>
      </c>
      <c r="D82" s="145">
        <f>SUM('Obrazac 2. SUD'!D80+'Obrazac 2. IPA-2012'!D80+'obrazac 2 osce'!D80)</f>
        <v>0</v>
      </c>
      <c r="E82" s="145">
        <f>SUM('Obrazac 2. SUD'!E80+'Obrazac 2. IPA-2012'!E80+'obrazac 2 osce'!E80)</f>
        <v>0</v>
      </c>
      <c r="F82" s="145">
        <f t="shared" si="0"/>
        <v>0</v>
      </c>
      <c r="G82" s="148">
        <f>SUM('Obrazac 2. SUD'!G80+'Obrazac 2. IPA-2012'!G80+'obrazac 2 osce'!G80)</f>
        <v>0</v>
      </c>
      <c r="H82" s="149">
        <f>SUM('Obrazac 2. SUD'!H80+'Obrazac 2. IPA-2012'!H80+'obrazac 2 osce'!H80)</f>
        <v>0</v>
      </c>
      <c r="I82" s="128" t="e">
        <f t="shared" si="1"/>
        <v>#DIV/0!</v>
      </c>
      <c r="J82" s="129" t="e">
        <f t="shared" si="2"/>
        <v>#DIV/0!</v>
      </c>
    </row>
    <row r="83" spans="1:10" x14ac:dyDescent="0.25">
      <c r="A83" s="45"/>
      <c r="B83" s="134" t="s">
        <v>141</v>
      </c>
      <c r="C83" s="138">
        <v>613316</v>
      </c>
      <c r="D83" s="145">
        <f>SUM('Obrazac 2. SUD'!D81+'Obrazac 2. IPA-2012'!D81+'obrazac 2 osce'!D81)</f>
        <v>59500</v>
      </c>
      <c r="E83" s="145">
        <f>SUM('Obrazac 2. SUD'!E81+'Obrazac 2. IPA-2012'!E81+'obrazac 2 osce'!E81)</f>
        <v>0</v>
      </c>
      <c r="F83" s="145">
        <f t="shared" ref="F83:F146" si="3">SUM(D83:E83)</f>
        <v>59500</v>
      </c>
      <c r="G83" s="148">
        <f>SUM('Obrazac 2. SUD'!G81+'Obrazac 2. IPA-2012'!G81+'obrazac 2 osce'!G81)</f>
        <v>67463</v>
      </c>
      <c r="H83" s="149">
        <f>SUM('Obrazac 2. SUD'!H81+'Obrazac 2. IPA-2012'!H81+'obrazac 2 osce'!H81)</f>
        <v>48409</v>
      </c>
      <c r="I83" s="128">
        <f t="shared" ref="I83:I217" si="4">SUM(G83/F83)</f>
        <v>1.1338319327731092</v>
      </c>
      <c r="J83" s="129">
        <f t="shared" ref="J83:J217" si="5">SUM(G83/H83)</f>
        <v>1.3936044950319155</v>
      </c>
    </row>
    <row r="84" spans="1:10" x14ac:dyDescent="0.25">
      <c r="A84" s="45"/>
      <c r="B84" s="134" t="s">
        <v>142</v>
      </c>
      <c r="C84" s="138">
        <v>613321</v>
      </c>
      <c r="D84" s="145">
        <f>SUM('Obrazac 2. SUD'!D82+'Obrazac 2. IPA-2012'!D82+'obrazac 2 osce'!D82)</f>
        <v>25000</v>
      </c>
      <c r="E84" s="145">
        <f>SUM('Obrazac 2. SUD'!E82+'Obrazac 2. IPA-2012'!E82+'obrazac 2 osce'!E82)</f>
        <v>0</v>
      </c>
      <c r="F84" s="145">
        <f t="shared" si="3"/>
        <v>25000</v>
      </c>
      <c r="G84" s="148">
        <f>SUM('Obrazac 2. SUD'!G82+'Obrazac 2. IPA-2012'!G82+'obrazac 2 osce'!G82)</f>
        <v>20042</v>
      </c>
      <c r="H84" s="149">
        <f>SUM('Obrazac 2. SUD'!H82+'Obrazac 2. IPA-2012'!H82+'obrazac 2 osce'!H82)</f>
        <v>19139</v>
      </c>
      <c r="I84" s="128">
        <f t="shared" si="4"/>
        <v>0.80167999999999995</v>
      </c>
      <c r="J84" s="129">
        <f t="shared" si="5"/>
        <v>1.0471811484403575</v>
      </c>
    </row>
    <row r="85" spans="1:10" x14ac:dyDescent="0.25">
      <c r="A85" s="45"/>
      <c r="B85" s="134" t="s">
        <v>143</v>
      </c>
      <c r="C85" s="138">
        <v>613322</v>
      </c>
      <c r="D85" s="145">
        <f>SUM('Obrazac 2. SUD'!D83+'Obrazac 2. IPA-2012'!D83+'obrazac 2 osce'!D83)</f>
        <v>0</v>
      </c>
      <c r="E85" s="145">
        <f>SUM('Obrazac 2. SUD'!E83+'Obrazac 2. IPA-2012'!E83+'obrazac 2 osce'!E83)</f>
        <v>0</v>
      </c>
      <c r="F85" s="145">
        <f t="shared" si="3"/>
        <v>0</v>
      </c>
      <c r="G85" s="148">
        <f>SUM('Obrazac 2. SUD'!G83+'Obrazac 2. IPA-2012'!G83+'obrazac 2 osce'!G83)</f>
        <v>0</v>
      </c>
      <c r="H85" s="149">
        <f>SUM('Obrazac 2. SUD'!H83+'Obrazac 2. IPA-2012'!H83+'obrazac 2 osce'!H83)</f>
        <v>0</v>
      </c>
      <c r="I85" s="128" t="e">
        <f t="shared" si="4"/>
        <v>#DIV/0!</v>
      </c>
      <c r="J85" s="129" t="e">
        <f t="shared" si="5"/>
        <v>#DIV/0!</v>
      </c>
    </row>
    <row r="86" spans="1:10" x14ac:dyDescent="0.25">
      <c r="A86" s="45"/>
      <c r="B86" s="134" t="s">
        <v>144</v>
      </c>
      <c r="C86" s="138">
        <v>613323</v>
      </c>
      <c r="D86" s="145">
        <f>SUM('Obrazac 2. SUD'!D84+'Obrazac 2. IPA-2012'!D84+'obrazac 2 osce'!D84)</f>
        <v>4500</v>
      </c>
      <c r="E86" s="145">
        <f>SUM('Obrazac 2. SUD'!E84+'Obrazac 2. IPA-2012'!E84+'obrazac 2 osce'!E84)</f>
        <v>0</v>
      </c>
      <c r="F86" s="145">
        <f t="shared" si="3"/>
        <v>4500</v>
      </c>
      <c r="G86" s="148">
        <f>SUM('Obrazac 2. SUD'!G84+'Obrazac 2. IPA-2012'!G84+'obrazac 2 osce'!G84)</f>
        <v>4195</v>
      </c>
      <c r="H86" s="149">
        <f>SUM('Obrazac 2. SUD'!H84+'Obrazac 2. IPA-2012'!H84+'obrazac 2 osce'!H84)</f>
        <v>4195</v>
      </c>
      <c r="I86" s="128">
        <f t="shared" si="4"/>
        <v>0.93222222222222217</v>
      </c>
      <c r="J86" s="129">
        <f t="shared" si="5"/>
        <v>1</v>
      </c>
    </row>
    <row r="87" spans="1:10" x14ac:dyDescent="0.25">
      <c r="A87" s="45"/>
      <c r="B87" s="134" t="s">
        <v>145</v>
      </c>
      <c r="C87" s="138">
        <v>613324</v>
      </c>
      <c r="D87" s="145">
        <f>SUM('Obrazac 2. SUD'!D85+'Obrazac 2. IPA-2012'!D85+'obrazac 2 osce'!D85)</f>
        <v>0</v>
      </c>
      <c r="E87" s="145">
        <f>SUM('Obrazac 2. SUD'!E85+'Obrazac 2. IPA-2012'!E85+'obrazac 2 osce'!E85)</f>
        <v>0</v>
      </c>
      <c r="F87" s="145">
        <f t="shared" si="3"/>
        <v>0</v>
      </c>
      <c r="G87" s="148">
        <f>SUM('Obrazac 2. SUD'!G85+'Obrazac 2. IPA-2012'!G85+'obrazac 2 osce'!G85)</f>
        <v>0</v>
      </c>
      <c r="H87" s="149">
        <f>SUM('Obrazac 2. SUD'!H85+'Obrazac 2. IPA-2012'!H85+'obrazac 2 osce'!H85)</f>
        <v>0</v>
      </c>
      <c r="I87" s="128" t="e">
        <f t="shared" si="4"/>
        <v>#DIV/0!</v>
      </c>
      <c r="J87" s="129" t="e">
        <f t="shared" si="5"/>
        <v>#DIV/0!</v>
      </c>
    </row>
    <row r="88" spans="1:10" x14ac:dyDescent="0.25">
      <c r="A88" s="45"/>
      <c r="B88" s="134" t="s">
        <v>146</v>
      </c>
      <c r="C88" s="138">
        <v>613326</v>
      </c>
      <c r="D88" s="145">
        <f>SUM('Obrazac 2. SUD'!D86+'Obrazac 2. IPA-2012'!D86+'obrazac 2 osce'!D86)</f>
        <v>0</v>
      </c>
      <c r="E88" s="145">
        <f>SUM('Obrazac 2. SUD'!E86+'Obrazac 2. IPA-2012'!E86+'obrazac 2 osce'!E86)</f>
        <v>0</v>
      </c>
      <c r="F88" s="145">
        <f t="shared" si="3"/>
        <v>0</v>
      </c>
      <c r="G88" s="148">
        <f>SUM('Obrazac 2. SUD'!G86+'Obrazac 2. IPA-2012'!G86+'obrazac 2 osce'!G86)</f>
        <v>0</v>
      </c>
      <c r="H88" s="149">
        <f>SUM('Obrazac 2. SUD'!H86+'Obrazac 2. IPA-2012'!H86+'obrazac 2 osce'!H86)</f>
        <v>0</v>
      </c>
      <c r="I88" s="128" t="e">
        <f t="shared" si="4"/>
        <v>#DIV/0!</v>
      </c>
      <c r="J88" s="129" t="e">
        <f t="shared" si="5"/>
        <v>#DIV/0!</v>
      </c>
    </row>
    <row r="89" spans="1:10" x14ac:dyDescent="0.25">
      <c r="A89" s="45"/>
      <c r="B89" s="134" t="s">
        <v>147</v>
      </c>
      <c r="C89" s="138">
        <v>613329</v>
      </c>
      <c r="D89" s="145">
        <f>SUM('Obrazac 2. SUD'!D87+'Obrazac 2. IPA-2012'!D87+'obrazac 2 osce'!D87)</f>
        <v>1000</v>
      </c>
      <c r="E89" s="145">
        <f>SUM('Obrazac 2. SUD'!E87+'Obrazac 2. IPA-2012'!E87+'obrazac 2 osce'!E87)</f>
        <v>0</v>
      </c>
      <c r="F89" s="145">
        <f t="shared" si="3"/>
        <v>1000</v>
      </c>
      <c r="G89" s="148">
        <f>SUM('Obrazac 2. SUD'!G87+'Obrazac 2. IPA-2012'!G87+'obrazac 2 osce'!G87)</f>
        <v>3383</v>
      </c>
      <c r="H89" s="149">
        <f>SUM('Obrazac 2. SUD'!H87+'Obrazac 2. IPA-2012'!H87+'obrazac 2 osce'!H87)</f>
        <v>199</v>
      </c>
      <c r="I89" s="128">
        <f t="shared" si="4"/>
        <v>3.383</v>
      </c>
      <c r="J89" s="129">
        <f t="shared" si="5"/>
        <v>17</v>
      </c>
    </row>
    <row r="90" spans="1:10" ht="24.75" x14ac:dyDescent="0.25">
      <c r="A90" s="123">
        <v>10</v>
      </c>
      <c r="B90" s="108" t="s">
        <v>34</v>
      </c>
      <c r="C90" s="109">
        <v>613400</v>
      </c>
      <c r="D90" s="125">
        <f>SUM('Obrazac 2. SUD'!D88+'Obrazac 2. IPA-2012'!D88+'obrazac 2 osce'!D88)</f>
        <v>138000</v>
      </c>
      <c r="E90" s="125">
        <f>SUM('Obrazac 2. SUD'!E88+'Obrazac 2. IPA-2012'!E88+'obrazac 2 osce'!E88)</f>
        <v>-60000</v>
      </c>
      <c r="F90" s="125">
        <f t="shared" si="3"/>
        <v>78000</v>
      </c>
      <c r="G90" s="151">
        <f>SUM('Obrazac 2. SUD'!G88+'Obrazac 2. IPA-2012'!G88+'obrazac 2 osce'!G88)</f>
        <v>76223</v>
      </c>
      <c r="H90" s="152">
        <f>SUM('Obrazac 2. SUD'!H88+'Obrazac 2. IPA-2012'!H88+'obrazac 2 osce'!H88)</f>
        <v>116783</v>
      </c>
      <c r="I90" s="114">
        <f t="shared" si="4"/>
        <v>0.97721794871794876</v>
      </c>
      <c r="J90" s="115">
        <f t="shared" si="5"/>
        <v>0.65268917565056561</v>
      </c>
    </row>
    <row r="91" spans="1:10" x14ac:dyDescent="0.25">
      <c r="A91" s="39"/>
      <c r="B91" s="134" t="s">
        <v>148</v>
      </c>
      <c r="C91" s="138">
        <v>613411</v>
      </c>
      <c r="D91" s="145">
        <f>SUM('Obrazac 2. SUD'!D89+'Obrazac 2. IPA-2012'!D89+'obrazac 2 osce'!D89)</f>
        <v>1000</v>
      </c>
      <c r="E91" s="145">
        <f>SUM('Obrazac 2. SUD'!E89+'Obrazac 2. IPA-2012'!E89+'obrazac 2 osce'!E89)</f>
        <v>0</v>
      </c>
      <c r="F91" s="145">
        <f t="shared" si="3"/>
        <v>1000</v>
      </c>
      <c r="G91" s="148">
        <f>SUM('Obrazac 2. SUD'!G89+'Obrazac 2. IPA-2012'!G89+'obrazac 2 osce'!G89)</f>
        <v>85</v>
      </c>
      <c r="H91" s="149">
        <f>SUM('Obrazac 2. SUD'!H89+'Obrazac 2. IPA-2012'!H89+'obrazac 2 osce'!H89)</f>
        <v>61</v>
      </c>
      <c r="I91" s="128">
        <f t="shared" si="4"/>
        <v>8.5000000000000006E-2</v>
      </c>
      <c r="J91" s="129">
        <f t="shared" si="5"/>
        <v>1.3934426229508197</v>
      </c>
    </row>
    <row r="92" spans="1:10" x14ac:dyDescent="0.25">
      <c r="A92" s="39"/>
      <c r="B92" s="134" t="s">
        <v>149</v>
      </c>
      <c r="C92" s="138">
        <v>613412</v>
      </c>
      <c r="D92" s="145">
        <f>SUM('Obrazac 2. SUD'!D90+'Obrazac 2. IPA-2012'!D90+'obrazac 2 osce'!D90)</f>
        <v>60000</v>
      </c>
      <c r="E92" s="145">
        <f>SUM('Obrazac 2. SUD'!E90+'Obrazac 2. IPA-2012'!E90+'obrazac 2 osce'!E90)</f>
        <v>-45000</v>
      </c>
      <c r="F92" s="145">
        <f t="shared" si="3"/>
        <v>15000</v>
      </c>
      <c r="G92" s="148">
        <f>SUM('Obrazac 2. SUD'!G90+'Obrazac 2. IPA-2012'!G90+'obrazac 2 osce'!G90)</f>
        <v>15001</v>
      </c>
      <c r="H92" s="149">
        <f>SUM('Obrazac 2. SUD'!H90+'Obrazac 2. IPA-2012'!H90+'obrazac 2 osce'!H90)</f>
        <v>31066</v>
      </c>
      <c r="I92" s="128">
        <f t="shared" si="4"/>
        <v>1.0000666666666667</v>
      </c>
      <c r="J92" s="129">
        <f t="shared" si="5"/>
        <v>0.48287516899504279</v>
      </c>
    </row>
    <row r="93" spans="1:10" x14ac:dyDescent="0.25">
      <c r="A93" s="39"/>
      <c r="B93" s="134" t="s">
        <v>150</v>
      </c>
      <c r="C93" s="138">
        <v>613414</v>
      </c>
      <c r="D93" s="145">
        <f>SUM('Obrazac 2. SUD'!D91+'Obrazac 2. IPA-2012'!D91+'obrazac 2 osce'!D91)</f>
        <v>500</v>
      </c>
      <c r="E93" s="145">
        <f>SUM('Obrazac 2. SUD'!E91+'Obrazac 2. IPA-2012'!E91+'obrazac 2 osce'!E91)</f>
        <v>0</v>
      </c>
      <c r="F93" s="145">
        <f t="shared" si="3"/>
        <v>500</v>
      </c>
      <c r="G93" s="148">
        <f>SUM('Obrazac 2. SUD'!G91+'Obrazac 2. IPA-2012'!G91+'obrazac 2 osce'!G91)</f>
        <v>0</v>
      </c>
      <c r="H93" s="149">
        <f>SUM('Obrazac 2. SUD'!H91+'Obrazac 2. IPA-2012'!H91+'obrazac 2 osce'!H91)</f>
        <v>677</v>
      </c>
      <c r="I93" s="128">
        <f t="shared" si="4"/>
        <v>0</v>
      </c>
      <c r="J93" s="129">
        <f t="shared" si="5"/>
        <v>0</v>
      </c>
    </row>
    <row r="94" spans="1:10" x14ac:dyDescent="0.25">
      <c r="A94" s="39"/>
      <c r="B94" s="134" t="s">
        <v>151</v>
      </c>
      <c r="C94" s="138">
        <v>613415</v>
      </c>
      <c r="D94" s="145">
        <f>SUM('Obrazac 2. SUD'!D92+'Obrazac 2. IPA-2012'!D92+'obrazac 2 osce'!D92)</f>
        <v>400</v>
      </c>
      <c r="E94" s="145">
        <f>SUM('Obrazac 2. SUD'!E92+'Obrazac 2. IPA-2012'!E92+'obrazac 2 osce'!E92)</f>
        <v>0</v>
      </c>
      <c r="F94" s="145">
        <f t="shared" si="3"/>
        <v>400</v>
      </c>
      <c r="G94" s="148">
        <f>SUM('Obrazac 2. SUD'!G92+'Obrazac 2. IPA-2012'!G92+'obrazac 2 osce'!G92)</f>
        <v>36</v>
      </c>
      <c r="H94" s="149">
        <f>SUM('Obrazac 2. SUD'!H92+'Obrazac 2. IPA-2012'!H92+'obrazac 2 osce'!H92)</f>
        <v>170</v>
      </c>
      <c r="I94" s="128">
        <f t="shared" si="4"/>
        <v>0.09</v>
      </c>
      <c r="J94" s="129">
        <f t="shared" si="5"/>
        <v>0.21176470588235294</v>
      </c>
    </row>
    <row r="95" spans="1:10" x14ac:dyDescent="0.25">
      <c r="A95" s="39"/>
      <c r="B95" s="134" t="s">
        <v>152</v>
      </c>
      <c r="C95" s="138">
        <v>613416</v>
      </c>
      <c r="D95" s="145">
        <f>SUM('Obrazac 2. SUD'!D93+'Obrazac 2. IPA-2012'!D93+'obrazac 2 osce'!D93)</f>
        <v>1600</v>
      </c>
      <c r="E95" s="145">
        <f>SUM('Obrazac 2. SUD'!E93+'Obrazac 2. IPA-2012'!E93+'obrazac 2 osce'!E93)</f>
        <v>0</v>
      </c>
      <c r="F95" s="145">
        <f t="shared" si="3"/>
        <v>1600</v>
      </c>
      <c r="G95" s="148">
        <f>SUM('Obrazac 2. SUD'!G93+'Obrazac 2. IPA-2012'!G93+'obrazac 2 osce'!G93)</f>
        <v>1006</v>
      </c>
      <c r="H95" s="149">
        <f>SUM('Obrazac 2. SUD'!H93+'Obrazac 2. IPA-2012'!H93+'obrazac 2 osce'!H93)</f>
        <v>841</v>
      </c>
      <c r="I95" s="128">
        <f t="shared" si="4"/>
        <v>0.62875000000000003</v>
      </c>
      <c r="J95" s="129">
        <f t="shared" si="5"/>
        <v>1.1961950059453033</v>
      </c>
    </row>
    <row r="96" spans="1:10" x14ac:dyDescent="0.25">
      <c r="A96" s="39"/>
      <c r="B96" s="137" t="s">
        <v>153</v>
      </c>
      <c r="C96" s="138">
        <v>613417</v>
      </c>
      <c r="D96" s="145">
        <f>SUM('Obrazac 2. SUD'!D94+'Obrazac 2. IPA-2012'!D94+'obrazac 2 osce'!D94)</f>
        <v>17500</v>
      </c>
      <c r="E96" s="145">
        <f>SUM('Obrazac 2. SUD'!E94+'Obrazac 2. IPA-2012'!E94+'obrazac 2 osce'!E94)</f>
        <v>-10500</v>
      </c>
      <c r="F96" s="145">
        <f t="shared" si="3"/>
        <v>7000</v>
      </c>
      <c r="G96" s="148">
        <f>SUM('Obrazac 2. SUD'!G94+'Obrazac 2. IPA-2012'!G94+'obrazac 2 osce'!G94)</f>
        <v>6621</v>
      </c>
      <c r="H96" s="149">
        <f>SUM('Obrazac 2. SUD'!H94+'Obrazac 2. IPA-2012'!H94+'obrazac 2 osce'!H94)</f>
        <v>21327</v>
      </c>
      <c r="I96" s="128">
        <f t="shared" si="4"/>
        <v>0.94585714285714284</v>
      </c>
      <c r="J96" s="129">
        <f t="shared" si="5"/>
        <v>0.31045154030102684</v>
      </c>
    </row>
    <row r="97" spans="1:10" x14ac:dyDescent="0.25">
      <c r="A97" s="39"/>
      <c r="B97" s="137" t="s">
        <v>154</v>
      </c>
      <c r="C97" s="138">
        <v>613418</v>
      </c>
      <c r="D97" s="145">
        <f>SUM('Obrazac 2. SUD'!D95+'Obrazac 2. IPA-2012'!D95+'obrazac 2 osce'!D95)</f>
        <v>3000</v>
      </c>
      <c r="E97" s="145">
        <f>SUM('Obrazac 2. SUD'!E95+'Obrazac 2. IPA-2012'!E95+'obrazac 2 osce'!E95)</f>
        <v>0</v>
      </c>
      <c r="F97" s="145">
        <f t="shared" si="3"/>
        <v>3000</v>
      </c>
      <c r="G97" s="148">
        <f>SUM('Obrazac 2. SUD'!G95+'Obrazac 2. IPA-2012'!G95+'obrazac 2 osce'!G95)</f>
        <v>2642</v>
      </c>
      <c r="H97" s="149">
        <f>SUM('Obrazac 2. SUD'!H95+'Obrazac 2. IPA-2012'!H95+'obrazac 2 osce'!H95)</f>
        <v>0</v>
      </c>
      <c r="I97" s="128">
        <f t="shared" si="4"/>
        <v>0.88066666666666671</v>
      </c>
      <c r="J97" s="129" t="e">
        <f t="shared" si="5"/>
        <v>#DIV/0!</v>
      </c>
    </row>
    <row r="98" spans="1:10" x14ac:dyDescent="0.25">
      <c r="A98" s="39"/>
      <c r="B98" s="137" t="s">
        <v>155</v>
      </c>
      <c r="C98" s="138">
        <v>613419</v>
      </c>
      <c r="D98" s="145">
        <f>SUM('Obrazac 2. SUD'!D96+'Obrazac 2. IPA-2012'!D96+'obrazac 2 osce'!D96)</f>
        <v>36000</v>
      </c>
      <c r="E98" s="145">
        <f>SUM('Obrazac 2. SUD'!E96+'Obrazac 2. IPA-2012'!E96+'obrazac 2 osce'!E96)</f>
        <v>-2000</v>
      </c>
      <c r="F98" s="145">
        <f t="shared" si="3"/>
        <v>34000</v>
      </c>
      <c r="G98" s="148">
        <f>SUM('Obrazac 2. SUD'!G96+'Obrazac 2. IPA-2012'!G96+'obrazac 2 osce'!G96)</f>
        <v>36277</v>
      </c>
      <c r="H98" s="149">
        <f>SUM('Obrazac 2. SUD'!H96+'Obrazac 2. IPA-2012'!H96+'obrazac 2 osce'!H96)</f>
        <v>43270</v>
      </c>
      <c r="I98" s="128">
        <f t="shared" si="4"/>
        <v>1.0669705882352942</v>
      </c>
      <c r="J98" s="129">
        <f t="shared" si="5"/>
        <v>0.83838687312225557</v>
      </c>
    </row>
    <row r="99" spans="1:10" x14ac:dyDescent="0.25">
      <c r="A99" s="39"/>
      <c r="B99" s="137" t="s">
        <v>156</v>
      </c>
      <c r="C99" s="138">
        <v>613481</v>
      </c>
      <c r="D99" s="145">
        <f>SUM('Obrazac 2. SUD'!D97+'Obrazac 2. IPA-2012'!D97+'obrazac 2 osce'!D97)</f>
        <v>2000</v>
      </c>
      <c r="E99" s="145">
        <f>SUM('Obrazac 2. SUD'!E97+'Obrazac 2. IPA-2012'!E97+'obrazac 2 osce'!E97)</f>
        <v>-500</v>
      </c>
      <c r="F99" s="145">
        <f t="shared" si="3"/>
        <v>1500</v>
      </c>
      <c r="G99" s="148">
        <f>SUM('Obrazac 2. SUD'!G97+'Obrazac 2. IPA-2012'!G97+'obrazac 2 osce'!G97)</f>
        <v>1245</v>
      </c>
      <c r="H99" s="149">
        <f>SUM('Obrazac 2. SUD'!H97+'Obrazac 2. IPA-2012'!H97+'obrazac 2 osce'!H97)</f>
        <v>1942</v>
      </c>
      <c r="I99" s="128">
        <f t="shared" si="4"/>
        <v>0.83</v>
      </c>
      <c r="J99" s="129">
        <f t="shared" si="5"/>
        <v>0.64109165808444901</v>
      </c>
    </row>
    <row r="100" spans="1:10" x14ac:dyDescent="0.25">
      <c r="A100" s="39"/>
      <c r="B100" s="134" t="s">
        <v>157</v>
      </c>
      <c r="C100" s="138">
        <v>613484</v>
      </c>
      <c r="D100" s="145">
        <f>SUM('Obrazac 2. SUD'!D98+'Obrazac 2. IPA-2012'!D98+'obrazac 2 osce'!D98)</f>
        <v>14000</v>
      </c>
      <c r="E100" s="145">
        <f>SUM('Obrazac 2. SUD'!E98+'Obrazac 2. IPA-2012'!E98+'obrazac 2 osce'!E98)</f>
        <v>-1000</v>
      </c>
      <c r="F100" s="145">
        <f t="shared" si="3"/>
        <v>13000</v>
      </c>
      <c r="G100" s="148">
        <f>SUM('Obrazac 2. SUD'!G98+'Obrazac 2. IPA-2012'!G98+'obrazac 2 osce'!G98)</f>
        <v>13215</v>
      </c>
      <c r="H100" s="149">
        <f>SUM('Obrazac 2. SUD'!H98+'Obrazac 2. IPA-2012'!H98+'obrazac 2 osce'!H98)</f>
        <v>15955</v>
      </c>
      <c r="I100" s="128">
        <f t="shared" si="4"/>
        <v>1.0165384615384616</v>
      </c>
      <c r="J100" s="129">
        <f t="shared" si="5"/>
        <v>0.82826700094014416</v>
      </c>
    </row>
    <row r="101" spans="1:10" x14ac:dyDescent="0.25">
      <c r="A101" s="39"/>
      <c r="B101" s="134" t="s">
        <v>158</v>
      </c>
      <c r="C101" s="138">
        <v>613487</v>
      </c>
      <c r="D101" s="145">
        <f>SUM('Obrazac 2. SUD'!D99+'Obrazac 2. IPA-2012'!D99+'obrazac 2 osce'!D99)</f>
        <v>0</v>
      </c>
      <c r="E101" s="145">
        <f>SUM('Obrazac 2. SUD'!E99+'Obrazac 2. IPA-2012'!E99+'obrazac 2 osce'!E99)</f>
        <v>0</v>
      </c>
      <c r="F101" s="145">
        <f t="shared" si="3"/>
        <v>0</v>
      </c>
      <c r="G101" s="148">
        <f>SUM('Obrazac 2. SUD'!G99+'Obrazac 2. IPA-2012'!G99+'obrazac 2 osce'!G99)</f>
        <v>0</v>
      </c>
      <c r="H101" s="149">
        <f>SUM('Obrazac 2. SUD'!H99+'Obrazac 2. IPA-2012'!H99+'obrazac 2 osce'!H99)</f>
        <v>0</v>
      </c>
      <c r="I101" s="128" t="e">
        <f t="shared" si="4"/>
        <v>#DIV/0!</v>
      </c>
      <c r="J101" s="129" t="e">
        <f t="shared" si="5"/>
        <v>#DIV/0!</v>
      </c>
    </row>
    <row r="102" spans="1:10" x14ac:dyDescent="0.25">
      <c r="A102" s="39"/>
      <c r="B102" s="134" t="s">
        <v>159</v>
      </c>
      <c r="C102" s="138">
        <v>613492</v>
      </c>
      <c r="D102" s="145">
        <f>SUM('Obrazac 2. SUD'!D100+'Obrazac 2. IPA-2012'!D100+'obrazac 2 osce'!D100)</f>
        <v>2000</v>
      </c>
      <c r="E102" s="145">
        <f>SUM('Obrazac 2. SUD'!E100+'Obrazac 2. IPA-2012'!E100+'obrazac 2 osce'!E100)</f>
        <v>-1000</v>
      </c>
      <c r="F102" s="145">
        <f t="shared" si="3"/>
        <v>1000</v>
      </c>
      <c r="G102" s="148">
        <f>SUM('Obrazac 2. SUD'!G100+'Obrazac 2. IPA-2012'!G100+'obrazac 2 osce'!G100)</f>
        <v>95</v>
      </c>
      <c r="H102" s="149">
        <f>SUM('Obrazac 2. SUD'!H100+'Obrazac 2. IPA-2012'!H100+'obrazac 2 osce'!H100)</f>
        <v>1474</v>
      </c>
      <c r="I102" s="128">
        <f t="shared" si="4"/>
        <v>9.5000000000000001E-2</v>
      </c>
      <c r="J102" s="129">
        <f t="shared" si="5"/>
        <v>6.445047489823609E-2</v>
      </c>
    </row>
    <row r="103" spans="1:10" ht="24.75" x14ac:dyDescent="0.25">
      <c r="A103" s="122">
        <v>11</v>
      </c>
      <c r="B103" s="108" t="s">
        <v>35</v>
      </c>
      <c r="C103" s="109">
        <v>613500</v>
      </c>
      <c r="D103" s="125">
        <f>SUM('Obrazac 2. SUD'!D101+'Obrazac 2. IPA-2012'!D101+'obrazac 2 osce'!D101)</f>
        <v>12000</v>
      </c>
      <c r="E103" s="125">
        <f>SUM('Obrazac 2. SUD'!E101+'Obrazac 2. IPA-2012'!E101+'obrazac 2 osce'!E101)</f>
        <v>0</v>
      </c>
      <c r="F103" s="125">
        <f t="shared" si="3"/>
        <v>12000</v>
      </c>
      <c r="G103" s="151">
        <f>SUM('Obrazac 2. SUD'!G101+'Obrazac 2. IPA-2012'!G101+'obrazac 2 osce'!G101)</f>
        <v>5863</v>
      </c>
      <c r="H103" s="152">
        <f>SUM('Obrazac 2. SUD'!H101+'Obrazac 2. IPA-2012'!H101+'obrazac 2 osce'!H101)</f>
        <v>6619</v>
      </c>
      <c r="I103" s="114">
        <f t="shared" si="4"/>
        <v>0.48858333333333331</v>
      </c>
      <c r="J103" s="115">
        <f t="shared" si="5"/>
        <v>0.88578335095935945</v>
      </c>
    </row>
    <row r="104" spans="1:10" x14ac:dyDescent="0.25">
      <c r="A104" s="45"/>
      <c r="B104" s="134" t="s">
        <v>160</v>
      </c>
      <c r="C104" s="138">
        <v>613511</v>
      </c>
      <c r="D104" s="145">
        <f>SUM('Obrazac 2. SUD'!D102+'Obrazac 2. IPA-2012'!D102+'obrazac 2 osce'!D102)</f>
        <v>3000</v>
      </c>
      <c r="E104" s="145">
        <f>SUM('Obrazac 2. SUD'!E102+'Obrazac 2. IPA-2012'!E102+'obrazac 2 osce'!E102)</f>
        <v>0</v>
      </c>
      <c r="F104" s="145">
        <f t="shared" si="3"/>
        <v>3000</v>
      </c>
      <c r="G104" s="148">
        <f>SUM('Obrazac 2. SUD'!G102+'Obrazac 2. IPA-2012'!G102+'obrazac 2 osce'!G102)</f>
        <v>1203</v>
      </c>
      <c r="H104" s="149">
        <f>SUM('Obrazac 2. SUD'!H102+'Obrazac 2. IPA-2012'!H102+'obrazac 2 osce'!H102)</f>
        <v>1453</v>
      </c>
      <c r="I104" s="128">
        <f t="shared" si="4"/>
        <v>0.40100000000000002</v>
      </c>
      <c r="J104" s="129">
        <f t="shared" si="5"/>
        <v>0.82794218857536128</v>
      </c>
    </row>
    <row r="105" spans="1:10" x14ac:dyDescent="0.25">
      <c r="A105" s="45"/>
      <c r="B105" s="134" t="s">
        <v>161</v>
      </c>
      <c r="C105" s="138">
        <v>613512</v>
      </c>
      <c r="D105" s="145">
        <f>SUM('Obrazac 2. SUD'!D103+'Obrazac 2. IPA-2012'!D103+'obrazac 2 osce'!D103)</f>
        <v>7000</v>
      </c>
      <c r="E105" s="145">
        <f>SUM('Obrazac 2. SUD'!E103+'Obrazac 2. IPA-2012'!E103+'obrazac 2 osce'!E103)</f>
        <v>0</v>
      </c>
      <c r="F105" s="145">
        <f t="shared" si="3"/>
        <v>7000</v>
      </c>
      <c r="G105" s="148">
        <f>SUM('Obrazac 2. SUD'!G103+'Obrazac 2. IPA-2012'!G103+'obrazac 2 osce'!G103)</f>
        <v>4102</v>
      </c>
      <c r="H105" s="149">
        <f>SUM('Obrazac 2. SUD'!H103+'Obrazac 2. IPA-2012'!H103+'obrazac 2 osce'!H103)</f>
        <v>4520</v>
      </c>
      <c r="I105" s="128">
        <f t="shared" si="4"/>
        <v>0.58599999999999997</v>
      </c>
      <c r="J105" s="129">
        <f t="shared" si="5"/>
        <v>0.90752212389380527</v>
      </c>
    </row>
    <row r="106" spans="1:10" x14ac:dyDescent="0.25">
      <c r="A106" s="45"/>
      <c r="B106" s="134" t="s">
        <v>162</v>
      </c>
      <c r="C106" s="138">
        <v>613513</v>
      </c>
      <c r="D106" s="145">
        <f>SUM('Obrazac 2. SUD'!D104+'Obrazac 2. IPA-2012'!D104+'obrazac 2 osce'!D104)</f>
        <v>400</v>
      </c>
      <c r="E106" s="145">
        <f>SUM('Obrazac 2. SUD'!E104+'Obrazac 2. IPA-2012'!E104+'obrazac 2 osce'!E104)</f>
        <v>0</v>
      </c>
      <c r="F106" s="145">
        <f t="shared" si="3"/>
        <v>400</v>
      </c>
      <c r="G106" s="148">
        <f>SUM('Obrazac 2. SUD'!G104+'Obrazac 2. IPA-2012'!G104+'obrazac 2 osce'!G104)</f>
        <v>0</v>
      </c>
      <c r="H106" s="149">
        <f>SUM('Obrazac 2. SUD'!H104+'Obrazac 2. IPA-2012'!H104+'obrazac 2 osce'!H104)</f>
        <v>111</v>
      </c>
      <c r="I106" s="128">
        <f t="shared" si="4"/>
        <v>0</v>
      </c>
      <c r="J106" s="129">
        <f t="shared" si="5"/>
        <v>0</v>
      </c>
    </row>
    <row r="107" spans="1:10" x14ac:dyDescent="0.25">
      <c r="A107" s="45"/>
      <c r="B107" s="134" t="s">
        <v>163</v>
      </c>
      <c r="C107" s="138">
        <v>613521</v>
      </c>
      <c r="D107" s="145">
        <f>SUM('Obrazac 2. SUD'!D105+'Obrazac 2. IPA-2012'!D105+'obrazac 2 osce'!D105)</f>
        <v>0</v>
      </c>
      <c r="E107" s="145">
        <f>SUM('Obrazac 2. SUD'!E105+'Obrazac 2. IPA-2012'!E105+'obrazac 2 osce'!E105)</f>
        <v>0</v>
      </c>
      <c r="F107" s="145">
        <f t="shared" si="3"/>
        <v>0</v>
      </c>
      <c r="G107" s="148">
        <f>SUM('Obrazac 2. SUD'!G105+'Obrazac 2. IPA-2012'!G105+'obrazac 2 osce'!G105)</f>
        <v>0</v>
      </c>
      <c r="H107" s="149">
        <f>SUM('Obrazac 2. SUD'!H105+'Obrazac 2. IPA-2012'!H105+'obrazac 2 osce'!H105)</f>
        <v>0</v>
      </c>
      <c r="I107" s="128" t="e">
        <f t="shared" si="4"/>
        <v>#DIV/0!</v>
      </c>
      <c r="J107" s="129" t="e">
        <f t="shared" si="5"/>
        <v>#DIV/0!</v>
      </c>
    </row>
    <row r="108" spans="1:10" x14ac:dyDescent="0.25">
      <c r="A108" s="45"/>
      <c r="B108" s="134" t="s">
        <v>164</v>
      </c>
      <c r="C108" s="138">
        <v>613523</v>
      </c>
      <c r="D108" s="145">
        <f>SUM('Obrazac 2. SUD'!D106+'Obrazac 2. IPA-2012'!D106+'obrazac 2 osce'!D106)</f>
        <v>1000</v>
      </c>
      <c r="E108" s="145">
        <f>SUM('Obrazac 2. SUD'!E106+'Obrazac 2. IPA-2012'!E106+'obrazac 2 osce'!E106)</f>
        <v>0</v>
      </c>
      <c r="F108" s="145">
        <f t="shared" si="3"/>
        <v>1000</v>
      </c>
      <c r="G108" s="148">
        <f>SUM('Obrazac 2. SUD'!G106+'Obrazac 2. IPA-2012'!G106+'obrazac 2 osce'!G106)</f>
        <v>558</v>
      </c>
      <c r="H108" s="149">
        <f>SUM('Obrazac 2. SUD'!H106+'Obrazac 2. IPA-2012'!H106+'obrazac 2 osce'!H106)</f>
        <v>535</v>
      </c>
      <c r="I108" s="128">
        <f t="shared" si="4"/>
        <v>0.55800000000000005</v>
      </c>
      <c r="J108" s="129">
        <f t="shared" si="5"/>
        <v>1.0429906542056075</v>
      </c>
    </row>
    <row r="109" spans="1:10" x14ac:dyDescent="0.25">
      <c r="A109" s="45"/>
      <c r="B109" s="134" t="s">
        <v>165</v>
      </c>
      <c r="C109" s="138">
        <v>613524</v>
      </c>
      <c r="D109" s="145">
        <f>SUM('Obrazac 2. SUD'!D107+'Obrazac 2. IPA-2012'!D107+'obrazac 2 osce'!D107)</f>
        <v>600</v>
      </c>
      <c r="E109" s="145">
        <f>SUM('Obrazac 2. SUD'!E107+'Obrazac 2. IPA-2012'!E107+'obrazac 2 osce'!E107)</f>
        <v>0</v>
      </c>
      <c r="F109" s="145">
        <f t="shared" si="3"/>
        <v>600</v>
      </c>
      <c r="G109" s="148">
        <f>SUM('Obrazac 2. SUD'!G107+'Obrazac 2. IPA-2012'!G107+'obrazac 2 osce'!G107)</f>
        <v>0</v>
      </c>
      <c r="H109" s="149">
        <f>SUM('Obrazac 2. SUD'!H107+'Obrazac 2. IPA-2012'!H107+'obrazac 2 osce'!H107)</f>
        <v>0</v>
      </c>
      <c r="I109" s="128">
        <f t="shared" si="4"/>
        <v>0</v>
      </c>
      <c r="J109" s="129" t="e">
        <f t="shared" si="5"/>
        <v>#DIV/0!</v>
      </c>
    </row>
    <row r="110" spans="1:10" x14ac:dyDescent="0.25">
      <c r="A110" s="123">
        <v>12</v>
      </c>
      <c r="B110" s="108" t="s">
        <v>36</v>
      </c>
      <c r="C110" s="109">
        <v>613600</v>
      </c>
      <c r="D110" s="125">
        <f>SUM('Obrazac 2. SUD'!D108+'Obrazac 2. IPA-2012'!D108+'obrazac 2 osce'!D108)</f>
        <v>0</v>
      </c>
      <c r="E110" s="125">
        <f>SUM('Obrazac 2. SUD'!E108+'Obrazac 2. IPA-2012'!E108+'obrazac 2 osce'!E108)</f>
        <v>0</v>
      </c>
      <c r="F110" s="125">
        <f t="shared" si="3"/>
        <v>0</v>
      </c>
      <c r="G110" s="151">
        <f>SUM('Obrazac 2. SUD'!G108+'Obrazac 2. IPA-2012'!G108+'obrazac 2 osce'!G108)</f>
        <v>0</v>
      </c>
      <c r="H110" s="152">
        <f>SUM('Obrazac 2. SUD'!H108+'Obrazac 2. IPA-2012'!H108+'obrazac 2 osce'!H108)</f>
        <v>0</v>
      </c>
      <c r="I110" s="114" t="e">
        <f t="shared" si="4"/>
        <v>#DIV/0!</v>
      </c>
      <c r="J110" s="115" t="e">
        <f t="shared" si="5"/>
        <v>#DIV/0!</v>
      </c>
    </row>
    <row r="111" spans="1:10" x14ac:dyDescent="0.25">
      <c r="A111" s="39"/>
      <c r="B111" s="134" t="s">
        <v>166</v>
      </c>
      <c r="C111" s="138">
        <v>613611</v>
      </c>
      <c r="D111" s="145">
        <f>SUM('Obrazac 2. SUD'!D109+'Obrazac 2. IPA-2012'!D109+'obrazac 2 osce'!D109)</f>
        <v>0</v>
      </c>
      <c r="E111" s="145">
        <f>SUM('Obrazac 2. SUD'!E109+'Obrazac 2. IPA-2012'!E109+'obrazac 2 osce'!E109)</f>
        <v>0</v>
      </c>
      <c r="F111" s="145">
        <f t="shared" si="3"/>
        <v>0</v>
      </c>
      <c r="G111" s="148">
        <f>SUM('Obrazac 2. SUD'!G109+'Obrazac 2. IPA-2012'!G109+'obrazac 2 osce'!G109)</f>
        <v>0</v>
      </c>
      <c r="H111" s="149">
        <f>SUM('Obrazac 2. SUD'!H109+'Obrazac 2. IPA-2012'!H109+'obrazac 2 osce'!H109)</f>
        <v>0</v>
      </c>
      <c r="I111" s="128" t="e">
        <f t="shared" si="4"/>
        <v>#DIV/0!</v>
      </c>
      <c r="J111" s="129" t="e">
        <f t="shared" si="5"/>
        <v>#DIV/0!</v>
      </c>
    </row>
    <row r="112" spans="1:10" x14ac:dyDescent="0.25">
      <c r="A112" s="39"/>
      <c r="B112" s="134" t="s">
        <v>167</v>
      </c>
      <c r="C112" s="138">
        <v>613614</v>
      </c>
      <c r="D112" s="145">
        <f>SUM('Obrazac 2. SUD'!D110+'Obrazac 2. IPA-2012'!D110+'obrazac 2 osce'!D110)</f>
        <v>0</v>
      </c>
      <c r="E112" s="145">
        <f>SUM('Obrazac 2. SUD'!E110+'Obrazac 2. IPA-2012'!E110+'obrazac 2 osce'!E110)</f>
        <v>0</v>
      </c>
      <c r="F112" s="145">
        <f t="shared" si="3"/>
        <v>0</v>
      </c>
      <c r="G112" s="148">
        <f>SUM('Obrazac 2. SUD'!G110+'Obrazac 2. IPA-2012'!G110+'obrazac 2 osce'!G110)</f>
        <v>0</v>
      </c>
      <c r="H112" s="149">
        <f>SUM('Obrazac 2. SUD'!H110+'Obrazac 2. IPA-2012'!H110+'obrazac 2 osce'!H110)</f>
        <v>0</v>
      </c>
      <c r="I112" s="128" t="e">
        <f t="shared" si="4"/>
        <v>#DIV/0!</v>
      </c>
      <c r="J112" s="129" t="e">
        <f t="shared" si="5"/>
        <v>#DIV/0!</v>
      </c>
    </row>
    <row r="113" spans="1:10" x14ac:dyDescent="0.25">
      <c r="A113" s="39"/>
      <c r="B113" s="134" t="s">
        <v>168</v>
      </c>
      <c r="C113" s="138">
        <v>613621</v>
      </c>
      <c r="D113" s="145">
        <f>SUM('Obrazac 2. SUD'!D111+'Obrazac 2. IPA-2012'!D111+'obrazac 2 osce'!D111)</f>
        <v>0</v>
      </c>
      <c r="E113" s="145">
        <f>SUM('Obrazac 2. SUD'!E111+'Obrazac 2. IPA-2012'!E111+'obrazac 2 osce'!E111)</f>
        <v>0</v>
      </c>
      <c r="F113" s="145">
        <f t="shared" si="3"/>
        <v>0</v>
      </c>
      <c r="G113" s="148">
        <f>SUM('Obrazac 2. SUD'!G111+'Obrazac 2. IPA-2012'!G111+'obrazac 2 osce'!G111)</f>
        <v>0</v>
      </c>
      <c r="H113" s="149">
        <f>SUM('Obrazac 2. SUD'!H111+'Obrazac 2. IPA-2012'!H111+'obrazac 2 osce'!H111)</f>
        <v>0</v>
      </c>
      <c r="I113" s="128" t="e">
        <f t="shared" si="4"/>
        <v>#DIV/0!</v>
      </c>
      <c r="J113" s="129" t="e">
        <f t="shared" si="5"/>
        <v>#DIV/0!</v>
      </c>
    </row>
    <row r="114" spans="1:10" x14ac:dyDescent="0.25">
      <c r="A114" s="122">
        <v>13</v>
      </c>
      <c r="B114" s="108" t="s">
        <v>37</v>
      </c>
      <c r="C114" s="109">
        <v>613700</v>
      </c>
      <c r="D114" s="125">
        <f>SUM('Obrazac 2. SUD'!D112+'Obrazac 2. IPA-2012'!D112+'obrazac 2 osce'!D112)</f>
        <v>114000</v>
      </c>
      <c r="E114" s="125">
        <f>SUM('Obrazac 2. SUD'!E112+'Obrazac 2. IPA-2012'!E112+'obrazac 2 osce'!E112)</f>
        <v>-60000</v>
      </c>
      <c r="F114" s="125">
        <f t="shared" si="3"/>
        <v>54000</v>
      </c>
      <c r="G114" s="151">
        <f>SUM('Obrazac 2. SUD'!G112+'Obrazac 2. IPA-2012'!G112+'obrazac 2 osce'!G112)</f>
        <v>48696</v>
      </c>
      <c r="H114" s="152">
        <f>SUM('Obrazac 2. SUD'!H112+'Obrazac 2. IPA-2012'!H112+'obrazac 2 osce'!H112)</f>
        <v>49669</v>
      </c>
      <c r="I114" s="114">
        <f t="shared" si="4"/>
        <v>0.90177777777777779</v>
      </c>
      <c r="J114" s="115">
        <f t="shared" si="5"/>
        <v>0.98041031629386544</v>
      </c>
    </row>
    <row r="115" spans="1:10" x14ac:dyDescent="0.25">
      <c r="A115" s="45"/>
      <c r="B115" s="134" t="s">
        <v>169</v>
      </c>
      <c r="C115" s="138">
        <v>613711</v>
      </c>
      <c r="D115" s="145">
        <f>SUM('Obrazac 2. SUD'!D113+'Obrazac 2. IPA-2012'!D113+'obrazac 2 osce'!D113)</f>
        <v>4000</v>
      </c>
      <c r="E115" s="145">
        <f>SUM('Obrazac 2. SUD'!E113+'Obrazac 2. IPA-2012'!E113+'obrazac 2 osce'!E113)</f>
        <v>-3000</v>
      </c>
      <c r="F115" s="145">
        <f t="shared" si="3"/>
        <v>1000</v>
      </c>
      <c r="G115" s="148">
        <f>SUM('Obrazac 2. SUD'!G113+'Obrazac 2. IPA-2012'!G113+'obrazac 2 osce'!G113)</f>
        <v>1379</v>
      </c>
      <c r="H115" s="149">
        <f>SUM('Obrazac 2. SUD'!H113+'Obrazac 2. IPA-2012'!H113+'obrazac 2 osce'!H113)</f>
        <v>2150</v>
      </c>
      <c r="I115" s="128">
        <f t="shared" si="4"/>
        <v>1.379</v>
      </c>
      <c r="J115" s="129">
        <f t="shared" si="5"/>
        <v>0.64139534883720928</v>
      </c>
    </row>
    <row r="116" spans="1:10" x14ac:dyDescent="0.25">
      <c r="A116" s="45"/>
      <c r="B116" s="134" t="s">
        <v>170</v>
      </c>
      <c r="C116" s="138">
        <v>613712</v>
      </c>
      <c r="D116" s="145">
        <f>SUM('Obrazac 2. SUD'!D114+'Obrazac 2. IPA-2012'!D114+'obrazac 2 osce'!D114)</f>
        <v>54000</v>
      </c>
      <c r="E116" s="145">
        <f>SUM('Obrazac 2. SUD'!E114+'Obrazac 2. IPA-2012'!E114+'obrazac 2 osce'!E114)</f>
        <v>-32000</v>
      </c>
      <c r="F116" s="145">
        <f t="shared" si="3"/>
        <v>22000</v>
      </c>
      <c r="G116" s="148">
        <f>SUM('Obrazac 2. SUD'!G114+'Obrazac 2. IPA-2012'!G114+'obrazac 2 osce'!G114)</f>
        <v>22624</v>
      </c>
      <c r="H116" s="149">
        <f>SUM('Obrazac 2. SUD'!H114+'Obrazac 2. IPA-2012'!H114+'obrazac 2 osce'!H114)</f>
        <v>24852</v>
      </c>
      <c r="I116" s="128">
        <f t="shared" si="4"/>
        <v>1.0283636363636364</v>
      </c>
      <c r="J116" s="129">
        <f t="shared" si="5"/>
        <v>0.91034926766457425</v>
      </c>
    </row>
    <row r="117" spans="1:10" x14ac:dyDescent="0.25">
      <c r="A117" s="45"/>
      <c r="B117" s="134" t="s">
        <v>171</v>
      </c>
      <c r="C117" s="138">
        <v>613713</v>
      </c>
      <c r="D117" s="145">
        <f>SUM('Obrazac 2. SUD'!D115+'Obrazac 2. IPA-2012'!D115+'obrazac 2 osce'!D115)</f>
        <v>4000</v>
      </c>
      <c r="E117" s="145">
        <f>SUM('Obrazac 2. SUD'!E115+'Obrazac 2. IPA-2012'!E115+'obrazac 2 osce'!E115)</f>
        <v>-2000</v>
      </c>
      <c r="F117" s="145">
        <f t="shared" si="3"/>
        <v>2000</v>
      </c>
      <c r="G117" s="148">
        <f>SUM('Obrazac 2. SUD'!G115+'Obrazac 2. IPA-2012'!G115+'obrazac 2 osce'!G115)</f>
        <v>1289</v>
      </c>
      <c r="H117" s="149">
        <f>SUM('Obrazac 2. SUD'!H115+'Obrazac 2. IPA-2012'!H115+'obrazac 2 osce'!H115)</f>
        <v>1061</v>
      </c>
      <c r="I117" s="128">
        <f t="shared" si="4"/>
        <v>0.64449999999999996</v>
      </c>
      <c r="J117" s="129">
        <f t="shared" si="5"/>
        <v>1.2148916116870876</v>
      </c>
    </row>
    <row r="118" spans="1:10" x14ac:dyDescent="0.25">
      <c r="A118" s="45"/>
      <c r="B118" s="134" t="s">
        <v>172</v>
      </c>
      <c r="C118" s="138">
        <v>613721</v>
      </c>
      <c r="D118" s="145">
        <f>SUM('Obrazac 2. SUD'!D116+'Obrazac 2. IPA-2012'!D116+'obrazac 2 osce'!D116)</f>
        <v>1500</v>
      </c>
      <c r="E118" s="145">
        <f>SUM('Obrazac 2. SUD'!E116+'Obrazac 2. IPA-2012'!E116+'obrazac 2 osce'!E116)</f>
        <v>0</v>
      </c>
      <c r="F118" s="145">
        <f t="shared" si="3"/>
        <v>1500</v>
      </c>
      <c r="G118" s="148">
        <f>SUM('Obrazac 2. SUD'!G116+'Obrazac 2. IPA-2012'!G116+'obrazac 2 osce'!G116)</f>
        <v>0</v>
      </c>
      <c r="H118" s="149">
        <f>SUM('Obrazac 2. SUD'!H116+'Obrazac 2. IPA-2012'!H116+'obrazac 2 osce'!H116)</f>
        <v>0</v>
      </c>
      <c r="I118" s="128">
        <f t="shared" si="4"/>
        <v>0</v>
      </c>
      <c r="J118" s="129" t="e">
        <f t="shared" si="5"/>
        <v>#DIV/0!</v>
      </c>
    </row>
    <row r="119" spans="1:10" x14ac:dyDescent="0.25">
      <c r="A119" s="45"/>
      <c r="B119" s="134" t="s">
        <v>173</v>
      </c>
      <c r="C119" s="138">
        <v>613722</v>
      </c>
      <c r="D119" s="145">
        <f>SUM('Obrazac 2. SUD'!D117+'Obrazac 2. IPA-2012'!D117+'obrazac 2 osce'!D117)</f>
        <v>25000</v>
      </c>
      <c r="E119" s="145">
        <f>SUM('Obrazac 2. SUD'!E117+'Obrazac 2. IPA-2012'!E117+'obrazac 2 osce'!E117)</f>
        <v>-16000</v>
      </c>
      <c r="F119" s="145">
        <f t="shared" si="3"/>
        <v>9000</v>
      </c>
      <c r="G119" s="148">
        <f>SUM('Obrazac 2. SUD'!G117+'Obrazac 2. IPA-2012'!G117+'obrazac 2 osce'!G117)</f>
        <v>10968</v>
      </c>
      <c r="H119" s="149">
        <f>SUM('Obrazac 2. SUD'!H117+'Obrazac 2. IPA-2012'!H117+'obrazac 2 osce'!H117)</f>
        <v>16188</v>
      </c>
      <c r="I119" s="128">
        <f t="shared" si="4"/>
        <v>1.2186666666666666</v>
      </c>
      <c r="J119" s="129">
        <f t="shared" si="5"/>
        <v>0.67753891771682728</v>
      </c>
    </row>
    <row r="120" spans="1:10" x14ac:dyDescent="0.25">
      <c r="A120" s="45"/>
      <c r="B120" s="134" t="s">
        <v>174</v>
      </c>
      <c r="C120" s="138">
        <v>613723</v>
      </c>
      <c r="D120" s="145">
        <f>SUM('Obrazac 2. SUD'!D118+'Obrazac 2. IPA-2012'!D118+'obrazac 2 osce'!D118)</f>
        <v>2000</v>
      </c>
      <c r="E120" s="145">
        <f>SUM('Obrazac 2. SUD'!E118+'Obrazac 2. IPA-2012'!E118+'obrazac 2 osce'!E118)</f>
        <v>0</v>
      </c>
      <c r="F120" s="145">
        <f t="shared" si="3"/>
        <v>2000</v>
      </c>
      <c r="G120" s="148">
        <f>SUM('Obrazac 2. SUD'!G118+'Obrazac 2. IPA-2012'!G118+'obrazac 2 osce'!G118)</f>
        <v>772</v>
      </c>
      <c r="H120" s="149">
        <f>SUM('Obrazac 2. SUD'!H118+'Obrazac 2. IPA-2012'!H118+'obrazac 2 osce'!H118)</f>
        <v>816</v>
      </c>
      <c r="I120" s="128">
        <f t="shared" si="4"/>
        <v>0.38600000000000001</v>
      </c>
      <c r="J120" s="129">
        <f t="shared" si="5"/>
        <v>0.94607843137254899</v>
      </c>
    </row>
    <row r="121" spans="1:10" x14ac:dyDescent="0.25">
      <c r="A121" s="45"/>
      <c r="B121" s="134" t="s">
        <v>175</v>
      </c>
      <c r="C121" s="150">
        <v>613726</v>
      </c>
      <c r="D121" s="145">
        <f>SUM('Obrazac 2. SUD'!D119+'Obrazac 2. IPA-2012'!D119+'obrazac 2 osce'!D119)</f>
        <v>500</v>
      </c>
      <c r="E121" s="145">
        <f>SUM('Obrazac 2. SUD'!E119+'Obrazac 2. IPA-2012'!E119+'obrazac 2 osce'!E119)</f>
        <v>0</v>
      </c>
      <c r="F121" s="145">
        <f t="shared" si="3"/>
        <v>500</v>
      </c>
      <c r="G121" s="148">
        <f>SUM('Obrazac 2. SUD'!G119+'Obrazac 2. IPA-2012'!G119+'obrazac 2 osce'!G119)</f>
        <v>332</v>
      </c>
      <c r="H121" s="149">
        <f>SUM('Obrazac 2. SUD'!H119+'Obrazac 2. IPA-2012'!H119+'obrazac 2 osce'!H119)</f>
        <v>258</v>
      </c>
      <c r="I121" s="128">
        <f t="shared" si="4"/>
        <v>0.66400000000000003</v>
      </c>
      <c r="J121" s="129">
        <f t="shared" si="5"/>
        <v>1.2868217054263567</v>
      </c>
    </row>
    <row r="122" spans="1:10" x14ac:dyDescent="0.25">
      <c r="A122" s="45"/>
      <c r="B122" s="134" t="s">
        <v>176</v>
      </c>
      <c r="C122" s="138">
        <v>613727</v>
      </c>
      <c r="D122" s="145">
        <f>SUM('Obrazac 2. SUD'!D120+'Obrazac 2. IPA-2012'!D120+'obrazac 2 osce'!D120)</f>
        <v>20000</v>
      </c>
      <c r="E122" s="145">
        <f>SUM('Obrazac 2. SUD'!E120+'Obrazac 2. IPA-2012'!E120+'obrazac 2 osce'!E120)</f>
        <v>-5000</v>
      </c>
      <c r="F122" s="145">
        <f t="shared" si="3"/>
        <v>15000</v>
      </c>
      <c r="G122" s="148">
        <f>SUM('Obrazac 2. SUD'!G120+'Obrazac 2. IPA-2012'!G120+'obrazac 2 osce'!G120)</f>
        <v>10788</v>
      </c>
      <c r="H122" s="149">
        <f>SUM('Obrazac 2. SUD'!H120+'Obrazac 2. IPA-2012'!H120+'obrazac 2 osce'!H120)</f>
        <v>4344</v>
      </c>
      <c r="I122" s="128">
        <f t="shared" si="4"/>
        <v>0.71919999999999995</v>
      </c>
      <c r="J122" s="129">
        <f t="shared" si="5"/>
        <v>2.4834254143646408</v>
      </c>
    </row>
    <row r="123" spans="1:10" x14ac:dyDescent="0.25">
      <c r="A123" s="45"/>
      <c r="B123" s="134" t="s">
        <v>177</v>
      </c>
      <c r="C123" s="138">
        <v>613728</v>
      </c>
      <c r="D123" s="145">
        <f>SUM('Obrazac 2. SUD'!D121+'Obrazac 2. IPA-2012'!D121+'obrazac 2 osce'!D121)</f>
        <v>3000</v>
      </c>
      <c r="E123" s="145">
        <f>SUM('Obrazac 2. SUD'!E121+'Obrazac 2. IPA-2012'!E121+'obrazac 2 osce'!E121)</f>
        <v>-2000</v>
      </c>
      <c r="F123" s="145">
        <f t="shared" si="3"/>
        <v>1000</v>
      </c>
      <c r="G123" s="148">
        <f>SUM('Obrazac 2. SUD'!G121+'Obrazac 2. IPA-2012'!G121+'obrazac 2 osce'!G121)</f>
        <v>544</v>
      </c>
      <c r="H123" s="149">
        <f>SUM('Obrazac 2. SUD'!H121+'Obrazac 2. IPA-2012'!H121+'obrazac 2 osce'!H121)</f>
        <v>0</v>
      </c>
      <c r="I123" s="128">
        <f t="shared" si="4"/>
        <v>0.54400000000000004</v>
      </c>
      <c r="J123" s="129" t="e">
        <f t="shared" si="5"/>
        <v>#DIV/0!</v>
      </c>
    </row>
    <row r="124" spans="1:10" ht="36.75" x14ac:dyDescent="0.25">
      <c r="A124" s="123">
        <v>14</v>
      </c>
      <c r="B124" s="108" t="s">
        <v>38</v>
      </c>
      <c r="C124" s="109">
        <v>613800</v>
      </c>
      <c r="D124" s="125">
        <f>SUM('Obrazac 2. SUD'!D122+'Obrazac 2. IPA-2012'!D122+'obrazac 2 osce'!D122)</f>
        <v>6000</v>
      </c>
      <c r="E124" s="125">
        <f>SUM('Obrazac 2. SUD'!E122+'Obrazac 2. IPA-2012'!E122+'obrazac 2 osce'!E122)</f>
        <v>0</v>
      </c>
      <c r="F124" s="125">
        <f t="shared" si="3"/>
        <v>6000</v>
      </c>
      <c r="G124" s="151">
        <f>SUM('Obrazac 2. SUD'!G122+'Obrazac 2. IPA-2012'!G122+'obrazac 2 osce'!G122)</f>
        <v>2667</v>
      </c>
      <c r="H124" s="152">
        <f>SUM('Obrazac 2. SUD'!H122+'Obrazac 2. IPA-2012'!H122+'obrazac 2 osce'!H122)</f>
        <v>2526</v>
      </c>
      <c r="I124" s="114">
        <f t="shared" si="4"/>
        <v>0.44450000000000001</v>
      </c>
      <c r="J124" s="115">
        <f t="shared" si="5"/>
        <v>1.0558194774346794</v>
      </c>
    </row>
    <row r="125" spans="1:10" x14ac:dyDescent="0.25">
      <c r="A125" s="39"/>
      <c r="B125" s="134" t="s">
        <v>178</v>
      </c>
      <c r="C125" s="138">
        <v>613811</v>
      </c>
      <c r="D125" s="145">
        <f>SUM('Obrazac 2. SUD'!D123+'Obrazac 2. IPA-2012'!D123+'obrazac 2 osce'!D123)</f>
        <v>0</v>
      </c>
      <c r="E125" s="145">
        <f>SUM('Obrazac 2. SUD'!E123+'Obrazac 2. IPA-2012'!E123+'obrazac 2 osce'!E123)</f>
        <v>0</v>
      </c>
      <c r="F125" s="145">
        <f t="shared" si="3"/>
        <v>0</v>
      </c>
      <c r="G125" s="148">
        <f>SUM('Obrazac 2. SUD'!G123+'Obrazac 2. IPA-2012'!G123+'obrazac 2 osce'!G123)</f>
        <v>0</v>
      </c>
      <c r="H125" s="149">
        <f>SUM('Obrazac 2. SUD'!H123+'Obrazac 2. IPA-2012'!H123+'obrazac 2 osce'!H123)</f>
        <v>0</v>
      </c>
      <c r="I125" s="128" t="e">
        <f t="shared" si="4"/>
        <v>#DIV/0!</v>
      </c>
      <c r="J125" s="129" t="e">
        <f t="shared" si="5"/>
        <v>#DIV/0!</v>
      </c>
    </row>
    <row r="126" spans="1:10" x14ac:dyDescent="0.25">
      <c r="A126" s="39"/>
      <c r="B126" s="134" t="s">
        <v>179</v>
      </c>
      <c r="C126" s="138">
        <v>613813</v>
      </c>
      <c r="D126" s="145">
        <f>SUM('Obrazac 2. SUD'!D124+'Obrazac 2. IPA-2012'!D124+'obrazac 2 osce'!D124)</f>
        <v>4000</v>
      </c>
      <c r="E126" s="145">
        <f>SUM('Obrazac 2. SUD'!E124+'Obrazac 2. IPA-2012'!E124+'obrazac 2 osce'!E124)</f>
        <v>0</v>
      </c>
      <c r="F126" s="145">
        <f t="shared" si="3"/>
        <v>4000</v>
      </c>
      <c r="G126" s="148">
        <f>SUM('Obrazac 2. SUD'!G124+'Obrazac 2. IPA-2012'!G124+'obrazac 2 osce'!G124)</f>
        <v>2456</v>
      </c>
      <c r="H126" s="149">
        <f>SUM('Obrazac 2. SUD'!H124+'Obrazac 2. IPA-2012'!H124+'obrazac 2 osce'!H124)</f>
        <v>2509</v>
      </c>
      <c r="I126" s="128">
        <f t="shared" si="4"/>
        <v>0.61399999999999999</v>
      </c>
      <c r="J126" s="129">
        <f t="shared" si="5"/>
        <v>0.97887604623355917</v>
      </c>
    </row>
    <row r="127" spans="1:10" x14ac:dyDescent="0.25">
      <c r="A127" s="39"/>
      <c r="B127" s="134" t="s">
        <v>180</v>
      </c>
      <c r="C127" s="138">
        <v>613814</v>
      </c>
      <c r="D127" s="145">
        <f>SUM('Obrazac 2. SUD'!D125+'Obrazac 2. IPA-2012'!D125+'obrazac 2 osce'!D125)</f>
        <v>0</v>
      </c>
      <c r="E127" s="145">
        <f>SUM('Obrazac 2. SUD'!E125+'Obrazac 2. IPA-2012'!E125+'obrazac 2 osce'!E125)</f>
        <v>0</v>
      </c>
      <c r="F127" s="145">
        <f t="shared" si="3"/>
        <v>0</v>
      </c>
      <c r="G127" s="148">
        <f>SUM('Obrazac 2. SUD'!G125+'Obrazac 2. IPA-2012'!G125+'obrazac 2 osce'!G125)</f>
        <v>0</v>
      </c>
      <c r="H127" s="149">
        <f>SUM('Obrazac 2. SUD'!H125+'Obrazac 2. IPA-2012'!H125+'obrazac 2 osce'!H125)</f>
        <v>0</v>
      </c>
      <c r="I127" s="128" t="e">
        <f t="shared" si="4"/>
        <v>#DIV/0!</v>
      </c>
      <c r="J127" s="129" t="e">
        <f t="shared" si="5"/>
        <v>#DIV/0!</v>
      </c>
    </row>
    <row r="128" spans="1:10" x14ac:dyDescent="0.25">
      <c r="A128" s="39"/>
      <c r="B128" s="134" t="s">
        <v>181</v>
      </c>
      <c r="C128" s="138">
        <v>613815</v>
      </c>
      <c r="D128" s="145">
        <f>SUM('Obrazac 2. SUD'!D126+'Obrazac 2. IPA-2012'!D126+'obrazac 2 osce'!D126)</f>
        <v>0</v>
      </c>
      <c r="E128" s="145">
        <f>SUM('Obrazac 2. SUD'!E126+'Obrazac 2. IPA-2012'!E126+'obrazac 2 osce'!E126)</f>
        <v>0</v>
      </c>
      <c r="F128" s="145">
        <f t="shared" si="3"/>
        <v>0</v>
      </c>
      <c r="G128" s="148">
        <f>SUM('Obrazac 2. SUD'!G126+'Obrazac 2. IPA-2012'!G126+'obrazac 2 osce'!G126)</f>
        <v>0</v>
      </c>
      <c r="H128" s="149">
        <f>SUM('Obrazac 2. SUD'!H126+'Obrazac 2. IPA-2012'!H126+'obrazac 2 osce'!H126)</f>
        <v>0</v>
      </c>
      <c r="I128" s="128" t="e">
        <f t="shared" si="4"/>
        <v>#DIV/0!</v>
      </c>
      <c r="J128" s="129" t="e">
        <f t="shared" si="5"/>
        <v>#DIV/0!</v>
      </c>
    </row>
    <row r="129" spans="1:10" x14ac:dyDescent="0.25">
      <c r="A129" s="39"/>
      <c r="B129" s="134" t="s">
        <v>182</v>
      </c>
      <c r="C129" s="138">
        <v>613821</v>
      </c>
      <c r="D129" s="145">
        <f>SUM('Obrazac 2. SUD'!D127+'Obrazac 2. IPA-2012'!D127+'obrazac 2 osce'!D127)</f>
        <v>2000</v>
      </c>
      <c r="E129" s="145">
        <f>SUM('Obrazac 2. SUD'!E127+'Obrazac 2. IPA-2012'!E127+'obrazac 2 osce'!E127)</f>
        <v>0</v>
      </c>
      <c r="F129" s="145">
        <f t="shared" si="3"/>
        <v>2000</v>
      </c>
      <c r="G129" s="148">
        <f>SUM('Obrazac 2. SUD'!G127+'Obrazac 2. IPA-2012'!G127+'obrazac 2 osce'!G127)</f>
        <v>211</v>
      </c>
      <c r="H129" s="149">
        <f>SUM('Obrazac 2. SUD'!H127+'Obrazac 2. IPA-2012'!H127+'obrazac 2 osce'!H127)</f>
        <v>17</v>
      </c>
      <c r="I129" s="128">
        <f t="shared" si="4"/>
        <v>0.1055</v>
      </c>
      <c r="J129" s="129">
        <f t="shared" si="5"/>
        <v>12.411764705882353</v>
      </c>
    </row>
    <row r="130" spans="1:10" x14ac:dyDescent="0.25">
      <c r="A130" s="39"/>
      <c r="B130" s="134" t="s">
        <v>183</v>
      </c>
      <c r="C130" s="138">
        <v>613832</v>
      </c>
      <c r="D130" s="145">
        <f>SUM('Obrazac 2. SUD'!D128+'Obrazac 2. IPA-2012'!D128+'obrazac 2 osce'!D128)</f>
        <v>0</v>
      </c>
      <c r="E130" s="145">
        <f>SUM('Obrazac 2. SUD'!E128+'Obrazac 2. IPA-2012'!E128+'obrazac 2 osce'!E128)</f>
        <v>0</v>
      </c>
      <c r="F130" s="145">
        <f t="shared" si="3"/>
        <v>0</v>
      </c>
      <c r="G130" s="148">
        <f>SUM('Obrazac 2. SUD'!G128+'Obrazac 2. IPA-2012'!G128+'obrazac 2 osce'!G128)</f>
        <v>0</v>
      </c>
      <c r="H130" s="149">
        <f>SUM('Obrazac 2. SUD'!H128+'Obrazac 2. IPA-2012'!H128+'obrazac 2 osce'!H128)</f>
        <v>0</v>
      </c>
      <c r="I130" s="128" t="e">
        <f t="shared" si="4"/>
        <v>#DIV/0!</v>
      </c>
      <c r="J130" s="129" t="e">
        <f t="shared" si="5"/>
        <v>#DIV/0!</v>
      </c>
    </row>
    <row r="131" spans="1:10" ht="24.75" x14ac:dyDescent="0.25">
      <c r="A131" s="122">
        <v>15</v>
      </c>
      <c r="B131" s="108" t="s">
        <v>39</v>
      </c>
      <c r="C131" s="109">
        <v>613900</v>
      </c>
      <c r="D131" s="125">
        <v>3108000</v>
      </c>
      <c r="E131" s="125">
        <f>SUM('Obrazac 2. SUD'!E129+'Obrazac 2. IPA-2012'!E129+'obrazac 2 osce'!E129+'Obrazac 2.TEKUĆA REZERVA)'!E129)</f>
        <v>687348</v>
      </c>
      <c r="F131" s="125">
        <f t="shared" si="3"/>
        <v>3795348</v>
      </c>
      <c r="G131" s="151">
        <v>3742793</v>
      </c>
      <c r="H131" s="152">
        <f>SUM('Obrazac 2. SUD'!H129+'Obrazac 2. IPA-2012'!H129+'obrazac 2 osce'!H129)</f>
        <v>2885876</v>
      </c>
      <c r="I131" s="114">
        <f t="shared" si="4"/>
        <v>0.98615278493566338</v>
      </c>
      <c r="J131" s="115">
        <f t="shared" si="5"/>
        <v>1.2969347955352204</v>
      </c>
    </row>
    <row r="132" spans="1:10" x14ac:dyDescent="0.25">
      <c r="A132" s="45"/>
      <c r="B132" s="134" t="s">
        <v>184</v>
      </c>
      <c r="C132" s="138">
        <v>613911</v>
      </c>
      <c r="D132" s="145">
        <f>SUM('Obrazac 2. SUD'!D130+'Obrazac 2. IPA-2012'!D130+'obrazac 2 osce'!D130)</f>
        <v>0</v>
      </c>
      <c r="E132" s="145">
        <f>SUM('Obrazac 2. SUD'!E130+'Obrazac 2. IPA-2012'!E130+'obrazac 2 osce'!E130)</f>
        <v>0</v>
      </c>
      <c r="F132" s="145">
        <f t="shared" si="3"/>
        <v>0</v>
      </c>
      <c r="G132" s="148">
        <f>SUM('Obrazac 2. SUD'!G130+'Obrazac 2. IPA-2012'!G130+'obrazac 2 osce'!G130)</f>
        <v>0</v>
      </c>
      <c r="H132" s="149">
        <f>SUM('Obrazac 2. SUD'!H130+'Obrazac 2. IPA-2012'!H130+'obrazac 2 osce'!H130)</f>
        <v>0</v>
      </c>
      <c r="I132" s="128" t="e">
        <f t="shared" si="4"/>
        <v>#DIV/0!</v>
      </c>
      <c r="J132" s="129" t="e">
        <f t="shared" si="5"/>
        <v>#DIV/0!</v>
      </c>
    </row>
    <row r="133" spans="1:10" x14ac:dyDescent="0.25">
      <c r="A133" s="45"/>
      <c r="B133" s="137" t="s">
        <v>185</v>
      </c>
      <c r="C133" s="138">
        <v>613912</v>
      </c>
      <c r="D133" s="145">
        <f>SUM('Obrazac 2. SUD'!D131+'Obrazac 2. IPA-2012'!D131+'obrazac 2 osce'!D131)</f>
        <v>10000</v>
      </c>
      <c r="E133" s="145">
        <f>SUM('Obrazac 2. SUD'!E131+'Obrazac 2. IPA-2012'!E131+'obrazac 2 osce'!E131)</f>
        <v>0</v>
      </c>
      <c r="F133" s="145">
        <f t="shared" si="3"/>
        <v>10000</v>
      </c>
      <c r="G133" s="148">
        <f>SUM('Obrazac 2. SUD'!G131+'Obrazac 2. IPA-2012'!G131+'obrazac 2 osce'!G131)</f>
        <v>4876</v>
      </c>
      <c r="H133" s="149">
        <f>SUM('Obrazac 2. SUD'!H131+'Obrazac 2. IPA-2012'!H131+'obrazac 2 osce'!H131)</f>
        <v>1496</v>
      </c>
      <c r="I133" s="128">
        <f t="shared" si="4"/>
        <v>0.48759999999999998</v>
      </c>
      <c r="J133" s="129">
        <f t="shared" si="5"/>
        <v>3.2593582887700534</v>
      </c>
    </row>
    <row r="134" spans="1:10" x14ac:dyDescent="0.25">
      <c r="A134" s="45"/>
      <c r="B134" s="137" t="s">
        <v>186</v>
      </c>
      <c r="C134" s="138">
        <v>613913</v>
      </c>
      <c r="D134" s="145">
        <f>SUM('Obrazac 2. SUD'!D132+'Obrazac 2. IPA-2012'!D132+'obrazac 2 osce'!D132)</f>
        <v>4000</v>
      </c>
      <c r="E134" s="145">
        <f>SUM('Obrazac 2. SUD'!E132+'Obrazac 2. IPA-2012'!E132+'obrazac 2 osce'!E132)</f>
        <v>0</v>
      </c>
      <c r="F134" s="145">
        <f t="shared" si="3"/>
        <v>4000</v>
      </c>
      <c r="G134" s="148">
        <f>SUM('Obrazac 2. SUD'!G132+'Obrazac 2. IPA-2012'!G132+'obrazac 2 osce'!G132)</f>
        <v>6702</v>
      </c>
      <c r="H134" s="149">
        <f>SUM('Obrazac 2. SUD'!H132+'Obrazac 2. IPA-2012'!H132+'obrazac 2 osce'!H132)</f>
        <v>5707</v>
      </c>
      <c r="I134" s="128">
        <f t="shared" si="4"/>
        <v>1.6755</v>
      </c>
      <c r="J134" s="129">
        <f t="shared" si="5"/>
        <v>1.1743472927983178</v>
      </c>
    </row>
    <row r="135" spans="1:10" x14ac:dyDescent="0.25">
      <c r="A135" s="45"/>
      <c r="B135" s="137" t="s">
        <v>187</v>
      </c>
      <c r="C135" s="138">
        <v>613914</v>
      </c>
      <c r="D135" s="145">
        <f>SUM('Obrazac 2. SUD'!D133+'Obrazac 2. IPA-2012'!D133+'obrazac 2 osce'!D133)</f>
        <v>20000</v>
      </c>
      <c r="E135" s="145">
        <f>SUM('Obrazac 2. SUD'!E133+'Obrazac 2. IPA-2012'!E133+'obrazac 2 osce'!E133)</f>
        <v>0</v>
      </c>
      <c r="F135" s="145">
        <f t="shared" si="3"/>
        <v>20000</v>
      </c>
      <c r="G135" s="148">
        <f>SUM('Obrazac 2. SUD'!G133+'Obrazac 2. IPA-2012'!G133+'obrazac 2 osce'!G133)</f>
        <v>6997</v>
      </c>
      <c r="H135" s="149">
        <f>SUM('Obrazac 2. SUD'!H133+'Obrazac 2. IPA-2012'!H133+'obrazac 2 osce'!H133)</f>
        <v>5908</v>
      </c>
      <c r="I135" s="128">
        <f t="shared" si="4"/>
        <v>0.34984999999999999</v>
      </c>
      <c r="J135" s="129">
        <f t="shared" si="5"/>
        <v>1.1843263371699391</v>
      </c>
    </row>
    <row r="136" spans="1:10" x14ac:dyDescent="0.25">
      <c r="A136" s="45"/>
      <c r="B136" s="137" t="s">
        <v>188</v>
      </c>
      <c r="C136" s="138">
        <v>613915</v>
      </c>
      <c r="D136" s="145">
        <f>SUM('Obrazac 2. SUD'!D134+'Obrazac 2. IPA-2012'!D134+'obrazac 2 osce'!D134)</f>
        <v>5000</v>
      </c>
      <c r="E136" s="145">
        <f>SUM('Obrazac 2. SUD'!E134+'Obrazac 2. IPA-2012'!E134+'obrazac 2 osce'!E134)</f>
        <v>0</v>
      </c>
      <c r="F136" s="145">
        <f t="shared" si="3"/>
        <v>5000</v>
      </c>
      <c r="G136" s="148">
        <f>SUM('Obrazac 2. SUD'!G134+'Obrazac 2. IPA-2012'!G134+'obrazac 2 osce'!G134)</f>
        <v>5557</v>
      </c>
      <c r="H136" s="149">
        <f>SUM('Obrazac 2. SUD'!H134+'Obrazac 2. IPA-2012'!H134+'obrazac 2 osce'!H134)</f>
        <v>4415</v>
      </c>
      <c r="I136" s="128">
        <f t="shared" si="4"/>
        <v>1.1113999999999999</v>
      </c>
      <c r="J136" s="129">
        <f t="shared" si="5"/>
        <v>1.2586636466591166</v>
      </c>
    </row>
    <row r="137" spans="1:10" x14ac:dyDescent="0.25">
      <c r="A137" s="45"/>
      <c r="B137" s="137" t="s">
        <v>189</v>
      </c>
      <c r="C137" s="138">
        <v>613918</v>
      </c>
      <c r="D137" s="145">
        <f>SUM('Obrazac 2. SUD'!D135+'Obrazac 2. IPA-2012'!D135+'obrazac 2 osce'!D135)</f>
        <v>0</v>
      </c>
      <c r="E137" s="145">
        <f>SUM('Obrazac 2. SUD'!E135+'Obrazac 2. IPA-2012'!E135+'obrazac 2 osce'!E135)</f>
        <v>0</v>
      </c>
      <c r="F137" s="145">
        <f t="shared" si="3"/>
        <v>0</v>
      </c>
      <c r="G137" s="148">
        <f>SUM('Obrazac 2. SUD'!G135+'Obrazac 2. IPA-2012'!G135+'obrazac 2 osce'!G135)</f>
        <v>0</v>
      </c>
      <c r="H137" s="149">
        <f>SUM('Obrazac 2. SUD'!H135+'Obrazac 2. IPA-2012'!H135+'obrazac 2 osce'!H135)</f>
        <v>0</v>
      </c>
      <c r="I137" s="128" t="e">
        <f t="shared" si="4"/>
        <v>#DIV/0!</v>
      </c>
      <c r="J137" s="129" t="e">
        <f t="shared" si="5"/>
        <v>#DIV/0!</v>
      </c>
    </row>
    <row r="138" spans="1:10" x14ac:dyDescent="0.25">
      <c r="A138" s="45"/>
      <c r="B138" s="137" t="s">
        <v>190</v>
      </c>
      <c r="C138" s="138">
        <v>613919</v>
      </c>
      <c r="D138" s="145">
        <f>SUM('Obrazac 2. SUD'!D136+'Obrazac 2. IPA-2012'!D136+'obrazac 2 osce'!D136)</f>
        <v>0</v>
      </c>
      <c r="E138" s="145">
        <f>SUM('Obrazac 2. SUD'!E136+'Obrazac 2. IPA-2012'!E136+'obrazac 2 osce'!E136)</f>
        <v>0</v>
      </c>
      <c r="F138" s="145">
        <f t="shared" si="3"/>
        <v>0</v>
      </c>
      <c r="G138" s="148">
        <f>SUM('Obrazac 2. SUD'!G136+'Obrazac 2. IPA-2012'!G136+'obrazac 2 osce'!G136)</f>
        <v>0</v>
      </c>
      <c r="H138" s="149">
        <f>SUM('Obrazac 2. SUD'!H136+'Obrazac 2. IPA-2012'!H136+'obrazac 2 osce'!H136)</f>
        <v>0</v>
      </c>
      <c r="I138" s="128" t="e">
        <f t="shared" si="4"/>
        <v>#DIV/0!</v>
      </c>
      <c r="J138" s="129" t="e">
        <f t="shared" si="5"/>
        <v>#DIV/0!</v>
      </c>
    </row>
    <row r="139" spans="1:10" x14ac:dyDescent="0.25">
      <c r="A139" s="45"/>
      <c r="B139" s="137" t="s">
        <v>191</v>
      </c>
      <c r="C139" s="138">
        <v>613921</v>
      </c>
      <c r="D139" s="145">
        <f>SUM('Obrazac 2. SUD'!D137+'Obrazac 2. IPA-2012'!D137+'obrazac 2 osce'!D137)</f>
        <v>45000</v>
      </c>
      <c r="E139" s="145">
        <f>SUM('Obrazac 2. SUD'!E137+'Obrazac 2. IPA-2012'!E137+'obrazac 2 osce'!E137)</f>
        <v>0</v>
      </c>
      <c r="F139" s="145">
        <f t="shared" si="3"/>
        <v>45000</v>
      </c>
      <c r="G139" s="148">
        <f>SUM('Obrazac 2. SUD'!G137+'Obrazac 2. IPA-2012'!G137+'obrazac 2 osce'!G137)</f>
        <v>23161</v>
      </c>
      <c r="H139" s="149">
        <f>SUM('Obrazac 2. SUD'!H137+'Obrazac 2. IPA-2012'!H137+'obrazac 2 osce'!H137)</f>
        <v>7989</v>
      </c>
      <c r="I139" s="128">
        <f t="shared" si="4"/>
        <v>0.51468888888888886</v>
      </c>
      <c r="J139" s="129">
        <f t="shared" si="5"/>
        <v>2.8991112780072599</v>
      </c>
    </row>
    <row r="140" spans="1:10" x14ac:dyDescent="0.25">
      <c r="A140" s="45"/>
      <c r="B140" s="137" t="s">
        <v>192</v>
      </c>
      <c r="C140" s="138">
        <v>613922</v>
      </c>
      <c r="D140" s="145">
        <f>SUM('Obrazac 2. SUD'!D138+'Obrazac 2. IPA-2012'!D138+'obrazac 2 osce'!D138)</f>
        <v>0</v>
      </c>
      <c r="E140" s="145">
        <f>SUM('Obrazac 2. SUD'!E138+'Obrazac 2. IPA-2012'!E138+'obrazac 2 osce'!E138)</f>
        <v>0</v>
      </c>
      <c r="F140" s="145">
        <f t="shared" si="3"/>
        <v>0</v>
      </c>
      <c r="G140" s="148">
        <f>SUM('Obrazac 2. SUD'!G138+'Obrazac 2. IPA-2012'!G138+'obrazac 2 osce'!G138)</f>
        <v>0</v>
      </c>
      <c r="H140" s="149">
        <f>SUM('Obrazac 2. SUD'!H138+'Obrazac 2. IPA-2012'!H138+'obrazac 2 osce'!H138)</f>
        <v>0</v>
      </c>
      <c r="I140" s="128" t="e">
        <f t="shared" si="4"/>
        <v>#DIV/0!</v>
      </c>
      <c r="J140" s="129" t="e">
        <f t="shared" si="5"/>
        <v>#DIV/0!</v>
      </c>
    </row>
    <row r="141" spans="1:10" x14ac:dyDescent="0.25">
      <c r="A141" s="45"/>
      <c r="B141" s="137" t="s">
        <v>193</v>
      </c>
      <c r="C141" s="138">
        <v>613923</v>
      </c>
      <c r="D141" s="145">
        <f>SUM('Obrazac 2. SUD'!D139+'Obrazac 2. IPA-2012'!D139+'obrazac 2 osce'!D139)</f>
        <v>0</v>
      </c>
      <c r="E141" s="145">
        <f>SUM('Obrazac 2. SUD'!E139+'Obrazac 2. IPA-2012'!E139+'obrazac 2 osce'!E139)</f>
        <v>0</v>
      </c>
      <c r="F141" s="145">
        <f t="shared" si="3"/>
        <v>0</v>
      </c>
      <c r="G141" s="148">
        <f>SUM('Obrazac 2. SUD'!G139+'Obrazac 2. IPA-2012'!G139+'obrazac 2 osce'!G139)</f>
        <v>0</v>
      </c>
      <c r="H141" s="149">
        <f>SUM('Obrazac 2. SUD'!H139+'Obrazac 2. IPA-2012'!H139+'obrazac 2 osce'!H139)</f>
        <v>0</v>
      </c>
      <c r="I141" s="128" t="e">
        <f t="shared" si="4"/>
        <v>#DIV/0!</v>
      </c>
      <c r="J141" s="129" t="e">
        <f t="shared" si="5"/>
        <v>#DIV/0!</v>
      </c>
    </row>
    <row r="142" spans="1:10" x14ac:dyDescent="0.25">
      <c r="A142" s="45"/>
      <c r="B142" s="137" t="s">
        <v>194</v>
      </c>
      <c r="C142" s="138">
        <v>613924</v>
      </c>
      <c r="D142" s="145">
        <f>SUM('Obrazac 2. SUD'!D140+'Obrazac 2. IPA-2012'!D140+'obrazac 2 osce'!D140)</f>
        <v>0</v>
      </c>
      <c r="E142" s="145">
        <f>SUM('Obrazac 2. SUD'!E140+'Obrazac 2. IPA-2012'!E140+'obrazac 2 osce'!E140)</f>
        <v>0</v>
      </c>
      <c r="F142" s="145">
        <f t="shared" si="3"/>
        <v>0</v>
      </c>
      <c r="G142" s="148">
        <f>SUM('Obrazac 2. SUD'!G140+'Obrazac 2. IPA-2012'!G140+'obrazac 2 osce'!G140)</f>
        <v>0</v>
      </c>
      <c r="H142" s="149">
        <f>SUM('Obrazac 2. SUD'!H140+'Obrazac 2. IPA-2012'!H140+'obrazac 2 osce'!H140)</f>
        <v>0</v>
      </c>
      <c r="I142" s="128" t="e">
        <f t="shared" si="4"/>
        <v>#DIV/0!</v>
      </c>
      <c r="J142" s="129" t="e">
        <f t="shared" si="5"/>
        <v>#DIV/0!</v>
      </c>
    </row>
    <row r="143" spans="1:10" x14ac:dyDescent="0.25">
      <c r="A143" s="45"/>
      <c r="B143" s="137" t="s">
        <v>195</v>
      </c>
      <c r="C143" s="138">
        <v>613932</v>
      </c>
      <c r="D143" s="145">
        <f>SUM('Obrazac 2. SUD'!D141+'Obrazac 2. IPA-2012'!D141+'obrazac 2 osce'!D141)</f>
        <v>2550000</v>
      </c>
      <c r="E143" s="145">
        <f>SUM('Obrazac 2. SUD'!E141+'Obrazac 2. IPA-2012'!E141+'obrazac 2 osce'!E141)</f>
        <v>603963</v>
      </c>
      <c r="F143" s="145">
        <f t="shared" si="3"/>
        <v>3153963</v>
      </c>
      <c r="G143" s="148">
        <f>SUM('Obrazac 2. SUD'!G141+'Obrazac 2. IPA-2012'!G141+'obrazac 2 osce'!G141+'Obrazac 2.TEKUĆA REZERVA)'!G141)</f>
        <v>3209593</v>
      </c>
      <c r="H143" s="149">
        <f>SUM('Obrazac 2. SUD'!H141+'Obrazac 2. IPA-2012'!H141+'obrazac 2 osce'!H141)</f>
        <v>2612463</v>
      </c>
      <c r="I143" s="128">
        <f t="shared" si="4"/>
        <v>1.0176381270167087</v>
      </c>
      <c r="J143" s="129">
        <f t="shared" si="5"/>
        <v>1.2285697443370489</v>
      </c>
    </row>
    <row r="144" spans="1:10" x14ac:dyDescent="0.25">
      <c r="A144" s="45"/>
      <c r="B144" s="137" t="s">
        <v>196</v>
      </c>
      <c r="C144" s="138">
        <v>613934</v>
      </c>
      <c r="D144" s="145">
        <f>SUM('Obrazac 2. SUD'!D142+'Obrazac 2. IPA-2012'!D142+'obrazac 2 osce'!D142)</f>
        <v>0</v>
      </c>
      <c r="E144" s="145">
        <f>SUM('Obrazac 2. SUD'!E142+'Obrazac 2. IPA-2012'!E142+'obrazac 2 osce'!E142)</f>
        <v>0</v>
      </c>
      <c r="F144" s="145">
        <f t="shared" si="3"/>
        <v>0</v>
      </c>
      <c r="G144" s="148">
        <f>SUM('Obrazac 2. SUD'!G142+'Obrazac 2. IPA-2012'!G142+'obrazac 2 osce'!G142)</f>
        <v>0</v>
      </c>
      <c r="H144" s="149">
        <f>SUM('Obrazac 2. SUD'!H142+'Obrazac 2. IPA-2012'!H142+'obrazac 2 osce'!H142)</f>
        <v>0</v>
      </c>
      <c r="I144" s="128" t="e">
        <f t="shared" si="4"/>
        <v>#DIV/0!</v>
      </c>
      <c r="J144" s="129" t="e">
        <f t="shared" si="5"/>
        <v>#DIV/0!</v>
      </c>
    </row>
    <row r="145" spans="1:10" x14ac:dyDescent="0.25">
      <c r="A145" s="45"/>
      <c r="B145" s="137" t="s">
        <v>197</v>
      </c>
      <c r="C145" s="138">
        <v>613936</v>
      </c>
      <c r="D145" s="145">
        <f>SUM('Obrazac 2. SUD'!D143+'Obrazac 2. IPA-2012'!D143+'obrazac 2 osce'!D143)</f>
        <v>28000</v>
      </c>
      <c r="E145" s="145">
        <f>SUM('Obrazac 2. SUD'!E143+'Obrazac 2. IPA-2012'!E143+'obrazac 2 osce'!E143)</f>
        <v>0</v>
      </c>
      <c r="F145" s="145">
        <f t="shared" si="3"/>
        <v>28000</v>
      </c>
      <c r="G145" s="148">
        <f>SUM('Obrazac 2. SUD'!G143+'Obrazac 2. IPA-2012'!G143+'obrazac 2 osce'!G143)</f>
        <v>30273</v>
      </c>
      <c r="H145" s="149">
        <f>SUM('Obrazac 2. SUD'!H143+'Obrazac 2. IPA-2012'!H143+'obrazac 2 osce'!H143)</f>
        <v>29898</v>
      </c>
      <c r="I145" s="128">
        <f t="shared" si="4"/>
        <v>1.0811785714285713</v>
      </c>
      <c r="J145" s="129">
        <f t="shared" si="5"/>
        <v>1.0125426449929762</v>
      </c>
    </row>
    <row r="146" spans="1:10" x14ac:dyDescent="0.25">
      <c r="A146" s="45"/>
      <c r="B146" s="137" t="s">
        <v>198</v>
      </c>
      <c r="C146" s="138">
        <v>613937</v>
      </c>
      <c r="D146" s="145">
        <f>SUM('Obrazac 2. SUD'!D144+'Obrazac 2. IPA-2012'!D144+'obrazac 2 osce'!D144)</f>
        <v>27000</v>
      </c>
      <c r="E146" s="145">
        <f>SUM('Obrazac 2. SUD'!E144+'Obrazac 2. IPA-2012'!E144+'obrazac 2 osce'!E144)</f>
        <v>0</v>
      </c>
      <c r="F146" s="145">
        <f t="shared" si="3"/>
        <v>27000</v>
      </c>
      <c r="G146" s="148">
        <f>SUM('Obrazac 2. SUD'!G144+'Obrazac 2. IPA-2012'!G144+'obrazac 2 osce'!G144)</f>
        <v>29012</v>
      </c>
      <c r="H146" s="149">
        <f>SUM('Obrazac 2. SUD'!H144+'Obrazac 2. IPA-2012'!H144+'obrazac 2 osce'!H144)</f>
        <v>21510</v>
      </c>
      <c r="I146" s="128">
        <f t="shared" si="4"/>
        <v>1.0745185185185184</v>
      </c>
      <c r="J146" s="129">
        <f t="shared" si="5"/>
        <v>1.3487680148768015</v>
      </c>
    </row>
    <row r="147" spans="1:10" x14ac:dyDescent="0.25">
      <c r="A147" s="45"/>
      <c r="B147" s="137" t="s">
        <v>199</v>
      </c>
      <c r="C147" s="138">
        <v>613938</v>
      </c>
      <c r="D147" s="145">
        <f>SUM('Obrazac 2. SUD'!D145+'Obrazac 2. IPA-2012'!D145+'obrazac 2 osce'!D145)</f>
        <v>0</v>
      </c>
      <c r="E147" s="145">
        <f>SUM('Obrazac 2. SUD'!E145+'Obrazac 2. IPA-2012'!E145+'obrazac 2 osce'!E145)</f>
        <v>0</v>
      </c>
      <c r="F147" s="145">
        <f t="shared" ref="F147:F210" si="6">SUM(D147:E147)</f>
        <v>0</v>
      </c>
      <c r="G147" s="148">
        <f>SUM('Obrazac 2. SUD'!G145+'Obrazac 2. IPA-2012'!G145+'obrazac 2 osce'!G145)</f>
        <v>0</v>
      </c>
      <c r="H147" s="149">
        <f>SUM('Obrazac 2. SUD'!H145+'Obrazac 2. IPA-2012'!H145+'obrazac 2 osce'!H145)</f>
        <v>0</v>
      </c>
      <c r="I147" s="128" t="e">
        <f t="shared" si="4"/>
        <v>#DIV/0!</v>
      </c>
      <c r="J147" s="129" t="e">
        <f t="shared" si="5"/>
        <v>#DIV/0!</v>
      </c>
    </row>
    <row r="148" spans="1:10" x14ac:dyDescent="0.25">
      <c r="A148" s="45"/>
      <c r="B148" s="137" t="s">
        <v>200</v>
      </c>
      <c r="C148" s="138">
        <v>613939</v>
      </c>
      <c r="D148" s="145">
        <f>SUM('Obrazac 2. SUD'!D146+'Obrazac 2. IPA-2012'!D146+'obrazac 2 osce'!D146)</f>
        <v>0</v>
      </c>
      <c r="E148" s="145">
        <f>SUM('Obrazac 2. SUD'!E146+'Obrazac 2. IPA-2012'!E146+'obrazac 2 osce'!E146)</f>
        <v>0</v>
      </c>
      <c r="F148" s="145">
        <f t="shared" si="6"/>
        <v>0</v>
      </c>
      <c r="G148" s="148">
        <f>SUM('Obrazac 2. SUD'!G146+'Obrazac 2. IPA-2012'!G146+'obrazac 2 osce'!G146)</f>
        <v>0</v>
      </c>
      <c r="H148" s="149">
        <f>SUM('Obrazac 2. SUD'!H146+'Obrazac 2. IPA-2012'!H146+'obrazac 2 osce'!H146)</f>
        <v>0</v>
      </c>
      <c r="I148" s="128" t="e">
        <f t="shared" si="4"/>
        <v>#DIV/0!</v>
      </c>
      <c r="J148" s="129" t="e">
        <f t="shared" si="5"/>
        <v>#DIV/0!</v>
      </c>
    </row>
    <row r="149" spans="1:10" x14ac:dyDescent="0.25">
      <c r="A149" s="45"/>
      <c r="B149" s="137" t="s">
        <v>201</v>
      </c>
      <c r="C149" s="138">
        <v>613941</v>
      </c>
      <c r="D149" s="145">
        <f>SUM('Obrazac 2. SUD'!D147+'Obrazac 2. IPA-2012'!D147+'obrazac 2 osce'!D147)</f>
        <v>9000</v>
      </c>
      <c r="E149" s="145">
        <f>SUM('Obrazac 2. SUD'!E147+'Obrazac 2. IPA-2012'!E147+'obrazac 2 osce'!E147)</f>
        <v>0</v>
      </c>
      <c r="F149" s="145">
        <f t="shared" si="6"/>
        <v>9000</v>
      </c>
      <c r="G149" s="148">
        <f>SUM('Obrazac 2. SUD'!G147+'Obrazac 2. IPA-2012'!G147+'obrazac 2 osce'!G147)</f>
        <v>3523</v>
      </c>
      <c r="H149" s="149">
        <f>SUM('Obrazac 2. SUD'!H147+'Obrazac 2. IPA-2012'!H147+'obrazac 2 osce'!H147)</f>
        <v>4847</v>
      </c>
      <c r="I149" s="128">
        <f t="shared" si="4"/>
        <v>0.39144444444444443</v>
      </c>
      <c r="J149" s="129">
        <f t="shared" si="5"/>
        <v>0.72684134516195587</v>
      </c>
    </row>
    <row r="150" spans="1:10" x14ac:dyDescent="0.25">
      <c r="A150" s="45"/>
      <c r="B150" s="137" t="s">
        <v>202</v>
      </c>
      <c r="C150" s="138">
        <v>613949</v>
      </c>
      <c r="D150" s="145">
        <f>SUM('Obrazac 2. SUD'!D148+'Obrazac 2. IPA-2012'!D148+'obrazac 2 osce'!D148)</f>
        <v>0</v>
      </c>
      <c r="E150" s="145">
        <f>SUM('Obrazac 2. SUD'!E148+'Obrazac 2. IPA-2012'!E148+'obrazac 2 osce'!E148)</f>
        <v>0</v>
      </c>
      <c r="F150" s="145">
        <f t="shared" si="6"/>
        <v>0</v>
      </c>
      <c r="G150" s="148">
        <f>SUM('Obrazac 2. SUD'!G148+'Obrazac 2. IPA-2012'!G148+'obrazac 2 osce'!G148)</f>
        <v>0</v>
      </c>
      <c r="H150" s="149">
        <f>SUM('Obrazac 2. SUD'!H148+'Obrazac 2. IPA-2012'!H148+'obrazac 2 osce'!H148)</f>
        <v>0</v>
      </c>
      <c r="I150" s="128" t="e">
        <f t="shared" si="4"/>
        <v>#DIV/0!</v>
      </c>
      <c r="J150" s="129" t="e">
        <f t="shared" si="5"/>
        <v>#DIV/0!</v>
      </c>
    </row>
    <row r="151" spans="1:10" x14ac:dyDescent="0.25">
      <c r="A151" s="45"/>
      <c r="B151" s="137" t="s">
        <v>183</v>
      </c>
      <c r="C151" s="138">
        <v>613961</v>
      </c>
      <c r="D151" s="145">
        <f>SUM('Obrazac 2. SUD'!D149+'Obrazac 2. IPA-2012'!D149+'obrazac 2 osce'!D149)</f>
        <v>0</v>
      </c>
      <c r="E151" s="145">
        <f>SUM('Obrazac 2. SUD'!E149+'Obrazac 2. IPA-2012'!E149+'obrazac 2 osce'!E149)</f>
        <v>0</v>
      </c>
      <c r="F151" s="145">
        <f t="shared" si="6"/>
        <v>0</v>
      </c>
      <c r="G151" s="148">
        <f>SUM('Obrazac 2. SUD'!G149+'Obrazac 2. IPA-2012'!G149+'obrazac 2 osce'!G149)</f>
        <v>0</v>
      </c>
      <c r="H151" s="149">
        <f>SUM('Obrazac 2. SUD'!H149+'Obrazac 2. IPA-2012'!H149+'obrazac 2 osce'!H149)</f>
        <v>29</v>
      </c>
      <c r="I151" s="128" t="e">
        <f t="shared" si="4"/>
        <v>#DIV/0!</v>
      </c>
      <c r="J151" s="129">
        <f t="shared" si="5"/>
        <v>0</v>
      </c>
    </row>
    <row r="152" spans="1:10" x14ac:dyDescent="0.25">
      <c r="A152" s="45"/>
      <c r="B152" s="137" t="s">
        <v>234</v>
      </c>
      <c r="C152" s="138">
        <v>613962</v>
      </c>
      <c r="D152" s="145">
        <f>SUM('Obrazac 2. SUD'!D150+'Obrazac 2. IPA-2012'!D150+'obrazac 2 osce'!D150)</f>
        <v>2000</v>
      </c>
      <c r="E152" s="145">
        <f>SUM('Obrazac 2. SUD'!E150+'Obrazac 2. IPA-2012'!E150+'obrazac 2 osce'!E150)</f>
        <v>0</v>
      </c>
      <c r="F152" s="145">
        <f t="shared" si="6"/>
        <v>2000</v>
      </c>
      <c r="G152" s="148">
        <f>SUM('Obrazac 2. SUD'!G150+'Obrazac 2. IPA-2012'!G150+'obrazac 2 osce'!G150)</f>
        <v>1816</v>
      </c>
      <c r="H152" s="149">
        <f>SUM('Obrazac 2. SUD'!H150+'Obrazac 2. IPA-2012'!H150+'obrazac 2 osce'!H150)</f>
        <v>0</v>
      </c>
      <c r="I152" s="128">
        <f t="shared" si="4"/>
        <v>0.90800000000000003</v>
      </c>
      <c r="J152" s="129" t="e">
        <f t="shared" si="5"/>
        <v>#DIV/0!</v>
      </c>
    </row>
    <row r="153" spans="1:10" x14ac:dyDescent="0.25">
      <c r="A153" s="45"/>
      <c r="B153" s="137" t="s">
        <v>203</v>
      </c>
      <c r="C153" s="138">
        <v>613966</v>
      </c>
      <c r="D153" s="145">
        <f>SUM('Obrazac 2. SUD'!D151+'Obrazac 2. IPA-2012'!D151+'obrazac 2 osce'!D151)</f>
        <v>135000</v>
      </c>
      <c r="E153" s="145">
        <f>SUM('Obrazac 2. SUD'!E151+'Obrazac 2. IPA-2012'!E151+'obrazac 2 osce'!E151)</f>
        <v>0</v>
      </c>
      <c r="F153" s="145">
        <f t="shared" si="6"/>
        <v>135000</v>
      </c>
      <c r="G153" s="148">
        <f>SUM('Obrazac 2. SUD'!G151+'Obrazac 2. IPA-2012'!G151+'obrazac 2 osce'!G151)</f>
        <v>133590</v>
      </c>
      <c r="H153" s="149">
        <f>SUM('Obrazac 2. SUD'!H151+'Obrazac 2. IPA-2012'!H151+'obrazac 2 osce'!H151)</f>
        <v>84148</v>
      </c>
      <c r="I153" s="128">
        <f t="shared" si="4"/>
        <v>0.98955555555555552</v>
      </c>
      <c r="J153" s="129">
        <f t="shared" si="5"/>
        <v>1.5875600133098826</v>
      </c>
    </row>
    <row r="154" spans="1:10" x14ac:dyDescent="0.25">
      <c r="A154" s="45"/>
      <c r="B154" s="137" t="s">
        <v>204</v>
      </c>
      <c r="C154" s="138">
        <v>613967</v>
      </c>
      <c r="D154" s="145">
        <f>SUM('Obrazac 2. SUD'!D152+'Obrazac 2. IPA-2012'!D152+'obrazac 2 osce'!D152)</f>
        <v>2000</v>
      </c>
      <c r="E154" s="145">
        <f>SUM('Obrazac 2. SUD'!E152+'Obrazac 2. IPA-2012'!E152+'obrazac 2 osce'!E152)</f>
        <v>0</v>
      </c>
      <c r="F154" s="145">
        <f t="shared" si="6"/>
        <v>2000</v>
      </c>
      <c r="G154" s="148">
        <f>SUM('Obrazac 2. SUD'!G152+'Obrazac 2. IPA-2012'!G152+'obrazac 2 osce'!G152)</f>
        <v>3146</v>
      </c>
      <c r="H154" s="149">
        <f>SUM('Obrazac 2. SUD'!H152+'Obrazac 2. IPA-2012'!H152+'obrazac 2 osce'!H152)</f>
        <v>2720</v>
      </c>
      <c r="I154" s="128">
        <f t="shared" si="4"/>
        <v>1.573</v>
      </c>
      <c r="J154" s="129">
        <f t="shared" si="5"/>
        <v>1.1566176470588236</v>
      </c>
    </row>
    <row r="155" spans="1:10" x14ac:dyDescent="0.25">
      <c r="A155" s="45"/>
      <c r="B155" s="137" t="s">
        <v>205</v>
      </c>
      <c r="C155" s="138">
        <v>613968</v>
      </c>
      <c r="D155" s="145">
        <f>SUM('Obrazac 2. SUD'!D153+'Obrazac 2. IPA-2012'!D153+'obrazac 2 osce'!D153)</f>
        <v>239000</v>
      </c>
      <c r="E155" s="145">
        <f>SUM('Obrazac 2. SUD'!E153+'Obrazac 2. IPA-2012'!E153+'obrazac 2 osce'!E153)</f>
        <v>8385</v>
      </c>
      <c r="F155" s="145">
        <f t="shared" si="6"/>
        <v>247385</v>
      </c>
      <c r="G155" s="148">
        <f>SUM('Obrazac 2. SUD'!G153+'Obrazac 2. IPA-2012'!G153+'obrazac 2 osce'!G153)</f>
        <v>251582</v>
      </c>
      <c r="H155" s="149">
        <f>SUM('Obrazac 2. SUD'!H153+'Obrazac 2. IPA-2012'!H153+'obrazac 2 osce'!H153)</f>
        <v>79112</v>
      </c>
      <c r="I155" s="128">
        <f t="shared" si="4"/>
        <v>1.0169654586979808</v>
      </c>
      <c r="J155" s="129">
        <f t="shared" si="5"/>
        <v>3.1800738193952878</v>
      </c>
    </row>
    <row r="156" spans="1:10" x14ac:dyDescent="0.25">
      <c r="A156" s="45"/>
      <c r="B156" s="137" t="s">
        <v>206</v>
      </c>
      <c r="C156" s="138">
        <v>613971</v>
      </c>
      <c r="D156" s="145">
        <f>SUM('Obrazac 2. SUD'!D154+'Obrazac 2. IPA-2012'!D154+'obrazac 2 osce'!D154)</f>
        <v>0</v>
      </c>
      <c r="E156" s="145">
        <f>SUM('Obrazac 2. SUD'!E154+'Obrazac 2. IPA-2012'!E154+'obrazac 2 osce'!E154)</f>
        <v>0</v>
      </c>
      <c r="F156" s="145">
        <f t="shared" si="6"/>
        <v>0</v>
      </c>
      <c r="G156" s="148">
        <f>SUM('Obrazac 2. SUD'!G154+'Obrazac 2. IPA-2012'!G154+'obrazac 2 osce'!G154)</f>
        <v>0</v>
      </c>
      <c r="H156" s="149">
        <f>SUM('Obrazac 2. SUD'!H154+'Obrazac 2. IPA-2012'!H154+'obrazac 2 osce'!H154)</f>
        <v>0</v>
      </c>
      <c r="I156" s="128" t="e">
        <f t="shared" si="4"/>
        <v>#DIV/0!</v>
      </c>
      <c r="J156" s="129" t="e">
        <f t="shared" si="5"/>
        <v>#DIV/0!</v>
      </c>
    </row>
    <row r="157" spans="1:10" x14ac:dyDescent="0.25">
      <c r="A157" s="45"/>
      <c r="B157" s="137" t="s">
        <v>207</v>
      </c>
      <c r="C157" s="138">
        <v>613972</v>
      </c>
      <c r="D157" s="145">
        <f>SUM('Obrazac 2. SUD'!D155+'Obrazac 2. IPA-2012'!D155+'obrazac 2 osce'!D155)</f>
        <v>0</v>
      </c>
      <c r="E157" s="145">
        <f>SUM('Obrazac 2. SUD'!E155+'Obrazac 2. IPA-2012'!E155+'obrazac 2 osce'!E155)</f>
        <v>0</v>
      </c>
      <c r="F157" s="145">
        <f t="shared" si="6"/>
        <v>0</v>
      </c>
      <c r="G157" s="148">
        <f>SUM('Obrazac 2. SUD'!G155+'Obrazac 2. IPA-2012'!G155+'obrazac 2 osce'!G155)</f>
        <v>0</v>
      </c>
      <c r="H157" s="149">
        <f>SUM('Obrazac 2. SUD'!H155+'Obrazac 2. IPA-2012'!H155+'obrazac 2 osce'!H155)</f>
        <v>0</v>
      </c>
      <c r="I157" s="128" t="e">
        <f t="shared" si="4"/>
        <v>#DIV/0!</v>
      </c>
      <c r="J157" s="129" t="e">
        <f t="shared" si="5"/>
        <v>#DIV/0!</v>
      </c>
    </row>
    <row r="158" spans="1:10" x14ac:dyDescent="0.25">
      <c r="A158" s="45"/>
      <c r="B158" s="137" t="s">
        <v>208</v>
      </c>
      <c r="C158" s="138">
        <v>613973</v>
      </c>
      <c r="D158" s="145">
        <f>SUM('Obrazac 2. SUD'!D156+'Obrazac 2. IPA-2012'!D156+'obrazac 2 osce'!D156)</f>
        <v>15000</v>
      </c>
      <c r="E158" s="145">
        <f>SUM('Obrazac 2. SUD'!E156+'Obrazac 2. IPA-2012'!E156+'obrazac 2 osce'!E156)</f>
        <v>0</v>
      </c>
      <c r="F158" s="145">
        <f t="shared" si="6"/>
        <v>15000</v>
      </c>
      <c r="G158" s="148">
        <f>SUM('Obrazac 2. SUD'!G156+'Obrazac 2. IPA-2012'!G156+'obrazac 2 osce'!G156)</f>
        <v>15145</v>
      </c>
      <c r="H158" s="149">
        <f>SUM('Obrazac 2. SUD'!H156+'Obrazac 2. IPA-2012'!H156+'obrazac 2 osce'!H156)</f>
        <v>12361</v>
      </c>
      <c r="I158" s="128">
        <f t="shared" si="4"/>
        <v>1.0096666666666667</v>
      </c>
      <c r="J158" s="129">
        <f t="shared" si="5"/>
        <v>1.2252244963999677</v>
      </c>
    </row>
    <row r="159" spans="1:10" x14ac:dyDescent="0.25">
      <c r="A159" s="45"/>
      <c r="B159" s="137" t="s">
        <v>209</v>
      </c>
      <c r="C159" s="138">
        <v>613985</v>
      </c>
      <c r="D159" s="145">
        <f>SUM('Obrazac 2. SUD'!D157+'Obrazac 2. IPA-2012'!D157+'obrazac 2 osce'!D157)</f>
        <v>0</v>
      </c>
      <c r="E159" s="145">
        <f>SUM('Obrazac 2. SUD'!E157+'Obrazac 2. IPA-2012'!E157+'obrazac 2 osce'!E157)</f>
        <v>0</v>
      </c>
      <c r="F159" s="145">
        <f t="shared" si="6"/>
        <v>0</v>
      </c>
      <c r="G159" s="148">
        <f>SUM('Obrazac 2. SUD'!G157+'Obrazac 2. IPA-2012'!G157+'obrazac 2 osce'!G157)</f>
        <v>14</v>
      </c>
      <c r="H159" s="149">
        <f>SUM('Obrazac 2. SUD'!H157+'Obrazac 2. IPA-2012'!H157+'obrazac 2 osce'!H157)</f>
        <v>0</v>
      </c>
      <c r="I159" s="128" t="e">
        <f t="shared" si="4"/>
        <v>#DIV/0!</v>
      </c>
      <c r="J159" s="129" t="e">
        <f t="shared" si="5"/>
        <v>#DIV/0!</v>
      </c>
    </row>
    <row r="160" spans="1:10" x14ac:dyDescent="0.25">
      <c r="A160" s="45"/>
      <c r="B160" s="137" t="s">
        <v>210</v>
      </c>
      <c r="C160" s="138">
        <v>613987</v>
      </c>
      <c r="D160" s="145">
        <f>SUM('Obrazac 2. SUD'!D158+'Obrazac 2. IPA-2012'!D158+'obrazac 2 osce'!D158)</f>
        <v>2000</v>
      </c>
      <c r="E160" s="145">
        <f>SUM('Obrazac 2. SUD'!E158+'Obrazac 2. IPA-2012'!E158+'obrazac 2 osce'!E158)</f>
        <v>0</v>
      </c>
      <c r="F160" s="145">
        <f t="shared" si="6"/>
        <v>2000</v>
      </c>
      <c r="G160" s="148">
        <f>SUM('Obrazac 2. SUD'!G158+'Obrazac 2. IPA-2012'!G158+'obrazac 2 osce'!G158)</f>
        <v>911</v>
      </c>
      <c r="H160" s="149">
        <f>SUM('Obrazac 2. SUD'!H158+'Obrazac 2. IPA-2012'!H158+'obrazac 2 osce'!H158)</f>
        <v>435</v>
      </c>
      <c r="I160" s="128">
        <f t="shared" si="4"/>
        <v>0.45550000000000002</v>
      </c>
      <c r="J160" s="129">
        <f t="shared" si="5"/>
        <v>2.0942528735632182</v>
      </c>
    </row>
    <row r="161" spans="1:10" x14ac:dyDescent="0.25">
      <c r="A161" s="45"/>
      <c r="B161" s="134" t="s">
        <v>211</v>
      </c>
      <c r="C161" s="138">
        <v>613989</v>
      </c>
      <c r="D161" s="145">
        <f>SUM('Obrazac 2. SUD'!D159+'Obrazac 2. IPA-2012'!D159+'obrazac 2 osce'!D159)</f>
        <v>8000</v>
      </c>
      <c r="E161" s="145">
        <f>SUM('Obrazac 2. SUD'!E159+'Obrazac 2. IPA-2012'!E159+'obrazac 2 osce'!E159)</f>
        <v>0</v>
      </c>
      <c r="F161" s="145">
        <f t="shared" si="6"/>
        <v>8000</v>
      </c>
      <c r="G161" s="148">
        <f>SUM('Obrazac 2. SUD'!G159+'Obrazac 2. IPA-2012'!G159+'obrazac 2 osce'!G159)</f>
        <v>5982</v>
      </c>
      <c r="H161" s="149">
        <f>SUM('Obrazac 2. SUD'!H159+'Obrazac 2. IPA-2012'!H159+'obrazac 2 osce'!H159)</f>
        <v>7136</v>
      </c>
      <c r="I161" s="128">
        <f t="shared" si="4"/>
        <v>0.74775000000000003</v>
      </c>
      <c r="J161" s="129">
        <f t="shared" si="5"/>
        <v>0.83828475336322872</v>
      </c>
    </row>
    <row r="162" spans="1:10" x14ac:dyDescent="0.25">
      <c r="A162" s="45"/>
      <c r="B162" s="134" t="s">
        <v>212</v>
      </c>
      <c r="C162" s="138">
        <v>613991</v>
      </c>
      <c r="D162" s="145">
        <f>SUM('Obrazac 2. SUD'!D160+'Obrazac 2. IPA-2012'!D160+'obrazac 2 osce'!D160)</f>
        <v>7000</v>
      </c>
      <c r="E162" s="145">
        <f>SUM('Obrazac 2. SUD'!E160+'Obrazac 2. IPA-2012'!E160+'obrazac 2 osce'!E160)</f>
        <v>0</v>
      </c>
      <c r="F162" s="145">
        <f t="shared" si="6"/>
        <v>7000</v>
      </c>
      <c r="G162" s="148">
        <f>SUM('Obrazac 2. SUD'!G160+'Obrazac 2. IPA-2012'!G160+'obrazac 2 osce'!G160)</f>
        <v>10913</v>
      </c>
      <c r="H162" s="149">
        <f>SUM('Obrazac 2. SUD'!H160+'Obrazac 2. IPA-2012'!H160+'obrazac 2 osce'!H160)</f>
        <v>5702</v>
      </c>
      <c r="I162" s="128">
        <f t="shared" si="4"/>
        <v>1.5589999999999999</v>
      </c>
      <c r="J162" s="129">
        <f t="shared" si="5"/>
        <v>1.9138898632058927</v>
      </c>
    </row>
    <row r="163" spans="1:10" x14ac:dyDescent="0.25">
      <c r="A163" s="45"/>
      <c r="B163" s="50"/>
      <c r="C163" s="55"/>
      <c r="D163" s="145">
        <f>SUM('Obrazac 2. SUD'!D161+'Obrazac 2. IPA-2012'!D161+'obrazac 2 osce'!D161)</f>
        <v>0</v>
      </c>
      <c r="E163" s="145">
        <f>SUM('Obrazac 2. SUD'!E161+'Obrazac 2. IPA-2012'!E161+'obrazac 2 osce'!E161)</f>
        <v>0</v>
      </c>
      <c r="F163" s="145">
        <f t="shared" si="6"/>
        <v>0</v>
      </c>
      <c r="G163" s="148">
        <f>SUM('Obrazac 2. SUD'!G161+'Obrazac 2. IPA-2012'!G161+'obrazac 2 osce'!G161)</f>
        <v>0</v>
      </c>
      <c r="H163" s="149">
        <f>SUM('Obrazac 2. SUD'!H161+'Obrazac 2. IPA-2012'!H161+'obrazac 2 osce'!H161)</f>
        <v>0</v>
      </c>
      <c r="I163" s="128" t="e">
        <f t="shared" si="4"/>
        <v>#DIV/0!</v>
      </c>
      <c r="J163" s="129" t="e">
        <f t="shared" si="5"/>
        <v>#DIV/0!</v>
      </c>
    </row>
    <row r="164" spans="1:10" ht="36.75" x14ac:dyDescent="0.25">
      <c r="A164" s="39">
        <v>16</v>
      </c>
      <c r="B164" s="106" t="s">
        <v>40</v>
      </c>
      <c r="C164" s="107">
        <v>614000</v>
      </c>
      <c r="D164" s="160">
        <f>SUM('Obrazac 2. SUD'!D162+'Obrazac 2. IPA-2012'!D162+'obrazac 2 osce'!D162)</f>
        <v>0</v>
      </c>
      <c r="E164" s="160">
        <f>SUM('Obrazac 2. SUD'!E162+'Obrazac 2. IPA-2012'!E162+'obrazac 2 osce'!E162)</f>
        <v>0</v>
      </c>
      <c r="F164" s="160">
        <f t="shared" si="6"/>
        <v>0</v>
      </c>
      <c r="G164" s="161">
        <f>SUM('Obrazac 2. SUD'!G162+'Obrazac 2. IPA-2012'!G162+'obrazac 2 osce'!G162)</f>
        <v>0</v>
      </c>
      <c r="H164" s="162">
        <f>SUM('Obrazac 2. SUD'!H162+'Obrazac 2. IPA-2012'!H162+'obrazac 2 osce'!H162)</f>
        <v>0</v>
      </c>
      <c r="I164" s="163" t="e">
        <f t="shared" si="4"/>
        <v>#DIV/0!</v>
      </c>
      <c r="J164" s="164" t="e">
        <f t="shared" si="5"/>
        <v>#DIV/0!</v>
      </c>
    </row>
    <row r="165" spans="1:10" ht="24.75" x14ac:dyDescent="0.25">
      <c r="A165" s="45">
        <v>17</v>
      </c>
      <c r="B165" s="153" t="s">
        <v>41</v>
      </c>
      <c r="C165" s="109">
        <v>614100</v>
      </c>
      <c r="D165" s="125">
        <f>SUM('Obrazac 2. SUD'!D163+'Obrazac 2. IPA-2012'!D163+'obrazac 2 osce'!D163)</f>
        <v>0</v>
      </c>
      <c r="E165" s="125">
        <f>SUM('Obrazac 2. SUD'!E163+'Obrazac 2. IPA-2012'!E163+'obrazac 2 osce'!E163)</f>
        <v>0</v>
      </c>
      <c r="F165" s="125">
        <f t="shared" si="6"/>
        <v>0</v>
      </c>
      <c r="G165" s="151">
        <f>SUM('Obrazac 2. SUD'!G163+'Obrazac 2. IPA-2012'!G163+'obrazac 2 osce'!G163)</f>
        <v>0</v>
      </c>
      <c r="H165" s="152">
        <f>SUM('Obrazac 2. SUD'!H163+'Obrazac 2. IPA-2012'!H163+'obrazac 2 osce'!H163)</f>
        <v>0</v>
      </c>
      <c r="I165" s="114" t="e">
        <f t="shared" si="4"/>
        <v>#DIV/0!</v>
      </c>
      <c r="J165" s="115" t="e">
        <f t="shared" si="5"/>
        <v>#DIV/0!</v>
      </c>
    </row>
    <row r="166" spans="1:10" x14ac:dyDescent="0.25">
      <c r="A166" s="39">
        <v>18</v>
      </c>
      <c r="B166" s="153" t="s">
        <v>42</v>
      </c>
      <c r="C166" s="109">
        <v>614200</v>
      </c>
      <c r="D166" s="125">
        <f>SUM('Obrazac 2. SUD'!D164+'Obrazac 2. IPA-2012'!D164+'obrazac 2 osce'!D164)</f>
        <v>0</v>
      </c>
      <c r="E166" s="125">
        <f>SUM('Obrazac 2. SUD'!E164+'Obrazac 2. IPA-2012'!E164+'obrazac 2 osce'!E164)</f>
        <v>0</v>
      </c>
      <c r="F166" s="125">
        <f t="shared" si="6"/>
        <v>0</v>
      </c>
      <c r="G166" s="151">
        <f>SUM('Obrazac 2. SUD'!G164+'Obrazac 2. IPA-2012'!G164+'obrazac 2 osce'!G164)</f>
        <v>0</v>
      </c>
      <c r="H166" s="152">
        <f>SUM('Obrazac 2. SUD'!H164+'Obrazac 2. IPA-2012'!H164+'obrazac 2 osce'!H164)</f>
        <v>0</v>
      </c>
      <c r="I166" s="114" t="e">
        <f t="shared" si="4"/>
        <v>#DIV/0!</v>
      </c>
      <c r="J166" s="115" t="e">
        <f t="shared" si="5"/>
        <v>#DIV/0!</v>
      </c>
    </row>
    <row r="167" spans="1:10" ht="24.75" x14ac:dyDescent="0.25">
      <c r="A167" s="45">
        <v>19</v>
      </c>
      <c r="B167" s="153" t="s">
        <v>43</v>
      </c>
      <c r="C167" s="109">
        <v>614300</v>
      </c>
      <c r="D167" s="125">
        <f>SUM('Obrazac 2. SUD'!D165+'Obrazac 2. IPA-2012'!D165+'obrazac 2 osce'!D165)</f>
        <v>0</v>
      </c>
      <c r="E167" s="125">
        <f>SUM('Obrazac 2. SUD'!E165+'Obrazac 2. IPA-2012'!E165+'obrazac 2 osce'!E165)</f>
        <v>0</v>
      </c>
      <c r="F167" s="125">
        <f t="shared" si="6"/>
        <v>0</v>
      </c>
      <c r="G167" s="151">
        <f>SUM('Obrazac 2. SUD'!G165+'Obrazac 2. IPA-2012'!G165+'obrazac 2 osce'!G165)</f>
        <v>0</v>
      </c>
      <c r="H167" s="152">
        <f>SUM('Obrazac 2. SUD'!H165+'Obrazac 2. IPA-2012'!H165+'obrazac 2 osce'!H165)</f>
        <v>0</v>
      </c>
      <c r="I167" s="114" t="e">
        <f t="shared" si="4"/>
        <v>#DIV/0!</v>
      </c>
      <c r="J167" s="115" t="e">
        <f t="shared" si="5"/>
        <v>#DIV/0!</v>
      </c>
    </row>
    <row r="168" spans="1:10" ht="24.75" x14ac:dyDescent="0.25">
      <c r="A168" s="39">
        <v>20</v>
      </c>
      <c r="B168" s="108" t="s">
        <v>44</v>
      </c>
      <c r="C168" s="109">
        <v>614400</v>
      </c>
      <c r="D168" s="125">
        <f>SUM('Obrazac 2. SUD'!D166+'Obrazac 2. IPA-2012'!D166+'obrazac 2 osce'!D166)</f>
        <v>0</v>
      </c>
      <c r="E168" s="125">
        <f>SUM('Obrazac 2. SUD'!E166+'Obrazac 2. IPA-2012'!E166+'obrazac 2 osce'!E166)</f>
        <v>0</v>
      </c>
      <c r="F168" s="125">
        <f t="shared" si="6"/>
        <v>0</v>
      </c>
      <c r="G168" s="151">
        <f>SUM('Obrazac 2. SUD'!G166+'Obrazac 2. IPA-2012'!G166+'obrazac 2 osce'!G166)</f>
        <v>0</v>
      </c>
      <c r="H168" s="152">
        <f>SUM('Obrazac 2. SUD'!H166+'Obrazac 2. IPA-2012'!H166+'obrazac 2 osce'!H166)</f>
        <v>0</v>
      </c>
      <c r="I168" s="114" t="e">
        <f t="shared" si="4"/>
        <v>#DIV/0!</v>
      </c>
      <c r="J168" s="115" t="e">
        <f t="shared" si="5"/>
        <v>#DIV/0!</v>
      </c>
    </row>
    <row r="169" spans="1:10" ht="24.75" x14ac:dyDescent="0.25">
      <c r="A169" s="45">
        <v>21</v>
      </c>
      <c r="B169" s="154" t="s">
        <v>45</v>
      </c>
      <c r="C169" s="109">
        <v>614500</v>
      </c>
      <c r="D169" s="125">
        <f>SUM('Obrazac 2. SUD'!D167+'Obrazac 2. IPA-2012'!D167+'obrazac 2 osce'!D167)</f>
        <v>0</v>
      </c>
      <c r="E169" s="125">
        <f>SUM('Obrazac 2. SUD'!E167+'Obrazac 2. IPA-2012'!E167+'obrazac 2 osce'!E167)</f>
        <v>0</v>
      </c>
      <c r="F169" s="125">
        <f t="shared" si="6"/>
        <v>0</v>
      </c>
      <c r="G169" s="151">
        <f>SUM('Obrazac 2. SUD'!G167+'Obrazac 2. IPA-2012'!G167+'obrazac 2 osce'!G167)</f>
        <v>0</v>
      </c>
      <c r="H169" s="152">
        <f>SUM('Obrazac 2. SUD'!H167+'Obrazac 2. IPA-2012'!H167+'obrazac 2 osce'!H167)</f>
        <v>0</v>
      </c>
      <c r="I169" s="114" t="e">
        <f t="shared" si="4"/>
        <v>#DIV/0!</v>
      </c>
      <c r="J169" s="115" t="e">
        <f t="shared" si="5"/>
        <v>#DIV/0!</v>
      </c>
    </row>
    <row r="170" spans="1:10" ht="24.75" x14ac:dyDescent="0.25">
      <c r="A170" s="39">
        <v>22</v>
      </c>
      <c r="B170" s="108" t="s">
        <v>46</v>
      </c>
      <c r="C170" s="109">
        <v>614600</v>
      </c>
      <c r="D170" s="125">
        <f>SUM('Obrazac 2. SUD'!D168+'Obrazac 2. IPA-2012'!D168+'obrazac 2 osce'!D168)</f>
        <v>0</v>
      </c>
      <c r="E170" s="125">
        <f>SUM('Obrazac 2. SUD'!E168+'Obrazac 2. IPA-2012'!E168+'obrazac 2 osce'!E168)</f>
        <v>0</v>
      </c>
      <c r="F170" s="125">
        <f t="shared" si="6"/>
        <v>0</v>
      </c>
      <c r="G170" s="151">
        <f>SUM('Obrazac 2. SUD'!G168+'Obrazac 2. IPA-2012'!G168+'obrazac 2 osce'!G168)</f>
        <v>0</v>
      </c>
      <c r="H170" s="152">
        <f>SUM('Obrazac 2. SUD'!H168+'Obrazac 2. IPA-2012'!H168+'obrazac 2 osce'!H168)</f>
        <v>0</v>
      </c>
      <c r="I170" s="114" t="e">
        <f t="shared" si="4"/>
        <v>#DIV/0!</v>
      </c>
      <c r="J170" s="115" t="e">
        <f t="shared" si="5"/>
        <v>#DIV/0!</v>
      </c>
    </row>
    <row r="171" spans="1:10" x14ac:dyDescent="0.25">
      <c r="A171" s="45">
        <v>23</v>
      </c>
      <c r="B171" s="153" t="s">
        <v>47</v>
      </c>
      <c r="C171" s="109">
        <v>614700</v>
      </c>
      <c r="D171" s="125">
        <f>SUM('Obrazac 2. SUD'!D169+'Obrazac 2. IPA-2012'!D169+'obrazac 2 osce'!D169)</f>
        <v>0</v>
      </c>
      <c r="E171" s="125">
        <f>SUM('Obrazac 2. SUD'!E169+'Obrazac 2. IPA-2012'!E169+'obrazac 2 osce'!E169)</f>
        <v>0</v>
      </c>
      <c r="F171" s="125">
        <f t="shared" si="6"/>
        <v>0</v>
      </c>
      <c r="G171" s="151">
        <f>SUM('Obrazac 2. SUD'!G169+'Obrazac 2. IPA-2012'!G169+'obrazac 2 osce'!G169)</f>
        <v>0</v>
      </c>
      <c r="H171" s="152">
        <f>SUM('Obrazac 2. SUD'!H169+'Obrazac 2. IPA-2012'!H169+'obrazac 2 osce'!H169)</f>
        <v>0</v>
      </c>
      <c r="I171" s="114" t="e">
        <f t="shared" si="4"/>
        <v>#DIV/0!</v>
      </c>
      <c r="J171" s="115" t="e">
        <f t="shared" si="5"/>
        <v>#DIV/0!</v>
      </c>
    </row>
    <row r="172" spans="1:10" x14ac:dyDescent="0.25">
      <c r="A172" s="39">
        <v>24</v>
      </c>
      <c r="B172" s="153" t="s">
        <v>48</v>
      </c>
      <c r="C172" s="109">
        <v>614800</v>
      </c>
      <c r="D172" s="125">
        <f>SUM('Obrazac 2. SUD'!D170+'Obrazac 2. IPA-2012'!D170+'obrazac 2 osce'!D170)</f>
        <v>0</v>
      </c>
      <c r="E172" s="125">
        <f>SUM('Obrazac 2. SUD'!E170+'Obrazac 2. IPA-2012'!E170+'obrazac 2 osce'!E170)</f>
        <v>0</v>
      </c>
      <c r="F172" s="125">
        <f t="shared" si="6"/>
        <v>0</v>
      </c>
      <c r="G172" s="151">
        <f>SUM('Obrazac 2. SUD'!G170+'Obrazac 2. IPA-2012'!G170+'obrazac 2 osce'!G170)</f>
        <v>0</v>
      </c>
      <c r="H172" s="152">
        <f>SUM('Obrazac 2. SUD'!H170+'Obrazac 2. IPA-2012'!H170+'obrazac 2 osce'!H170)</f>
        <v>0</v>
      </c>
      <c r="I172" s="114" t="e">
        <f t="shared" si="4"/>
        <v>#DIV/0!</v>
      </c>
      <c r="J172" s="115" t="e">
        <f t="shared" si="5"/>
        <v>#DIV/0!</v>
      </c>
    </row>
    <row r="173" spans="1:10" x14ac:dyDescent="0.25">
      <c r="A173" s="45">
        <v>25</v>
      </c>
      <c r="B173" s="153" t="s">
        <v>49</v>
      </c>
      <c r="C173" s="109">
        <v>614900</v>
      </c>
      <c r="D173" s="125">
        <f>SUM('Obrazac 2. SUD'!D171+'Obrazac 2. IPA-2012'!D171+'obrazac 2 osce'!D171)</f>
        <v>0</v>
      </c>
      <c r="E173" s="125">
        <f>SUM('Obrazac 2. SUD'!E171+'Obrazac 2. IPA-2012'!E171+'obrazac 2 osce'!E171)</f>
        <v>0</v>
      </c>
      <c r="F173" s="125">
        <f t="shared" si="6"/>
        <v>0</v>
      </c>
      <c r="G173" s="151">
        <f>SUM('Obrazac 2. SUD'!G171+'Obrazac 2. IPA-2012'!G171+'obrazac 2 osce'!G171)</f>
        <v>0</v>
      </c>
      <c r="H173" s="152">
        <f>SUM('Obrazac 2. SUD'!H171+'Obrazac 2. IPA-2012'!H171+'obrazac 2 osce'!H171)</f>
        <v>0</v>
      </c>
      <c r="I173" s="114" t="e">
        <f t="shared" si="4"/>
        <v>#DIV/0!</v>
      </c>
      <c r="J173" s="115" t="e">
        <f t="shared" si="5"/>
        <v>#DIV/0!</v>
      </c>
    </row>
    <row r="174" spans="1:10" ht="24.75" x14ac:dyDescent="0.25">
      <c r="A174" s="39">
        <v>26</v>
      </c>
      <c r="B174" s="106" t="s">
        <v>50</v>
      </c>
      <c r="C174" s="107">
        <v>616000</v>
      </c>
      <c r="D174" s="160">
        <f>SUM('Obrazac 2. SUD'!D172+'Obrazac 2. IPA-2012'!D172+'obrazac 2 osce'!D172)</f>
        <v>0</v>
      </c>
      <c r="E174" s="160">
        <f>SUM('Obrazac 2. SUD'!E172+'Obrazac 2. IPA-2012'!E172+'obrazac 2 osce'!E172)</f>
        <v>0</v>
      </c>
      <c r="F174" s="160">
        <f t="shared" si="6"/>
        <v>0</v>
      </c>
      <c r="G174" s="161">
        <f>SUM('Obrazac 2. SUD'!G172+'Obrazac 2. IPA-2012'!G172+'obrazac 2 osce'!G172)</f>
        <v>0</v>
      </c>
      <c r="H174" s="162">
        <f>SUM('Obrazac 2. SUD'!H172+'Obrazac 2. IPA-2012'!H172+'obrazac 2 osce'!H172)</f>
        <v>0</v>
      </c>
      <c r="I174" s="163" t="e">
        <f t="shared" si="4"/>
        <v>#DIV/0!</v>
      </c>
      <c r="J174" s="164" t="e">
        <f t="shared" si="5"/>
        <v>#DIV/0!</v>
      </c>
    </row>
    <row r="175" spans="1:10" ht="24.75" x14ac:dyDescent="0.25">
      <c r="A175" s="45">
        <v>27</v>
      </c>
      <c r="B175" s="108" t="s">
        <v>51</v>
      </c>
      <c r="C175" s="109">
        <v>616100</v>
      </c>
      <c r="D175" s="125">
        <f>SUM('Obrazac 2. SUD'!D173+'Obrazac 2. IPA-2012'!D173+'obrazac 2 osce'!D173)</f>
        <v>0</v>
      </c>
      <c r="E175" s="125">
        <f>SUM('Obrazac 2. SUD'!E173+'Obrazac 2. IPA-2012'!E173+'obrazac 2 osce'!E173)</f>
        <v>0</v>
      </c>
      <c r="F175" s="125">
        <f t="shared" si="6"/>
        <v>0</v>
      </c>
      <c r="G175" s="151">
        <f>SUM('Obrazac 2. SUD'!G173+'Obrazac 2. IPA-2012'!G173+'obrazac 2 osce'!G173)</f>
        <v>0</v>
      </c>
      <c r="H175" s="152">
        <f>SUM('Obrazac 2. SUD'!H173+'Obrazac 2. IPA-2012'!H173+'obrazac 2 osce'!H173)</f>
        <v>0</v>
      </c>
      <c r="I175" s="114" t="e">
        <f t="shared" si="4"/>
        <v>#DIV/0!</v>
      </c>
      <c r="J175" s="115" t="e">
        <f t="shared" si="5"/>
        <v>#DIV/0!</v>
      </c>
    </row>
    <row r="176" spans="1:10" x14ac:dyDescent="0.25">
      <c r="A176" s="39">
        <v>28</v>
      </c>
      <c r="B176" s="108" t="s">
        <v>52</v>
      </c>
      <c r="C176" s="109">
        <v>616200</v>
      </c>
      <c r="D176" s="125">
        <f>SUM('Obrazac 2. SUD'!D174+'Obrazac 2. IPA-2012'!D174+'obrazac 2 osce'!D174)</f>
        <v>0</v>
      </c>
      <c r="E176" s="125">
        <f>SUM('Obrazac 2. SUD'!E174+'Obrazac 2. IPA-2012'!E174+'obrazac 2 osce'!E174)</f>
        <v>0</v>
      </c>
      <c r="F176" s="125">
        <f t="shared" si="6"/>
        <v>0</v>
      </c>
      <c r="G176" s="151">
        <f>SUM('Obrazac 2. SUD'!G174+'Obrazac 2. IPA-2012'!G174+'obrazac 2 osce'!G174)</f>
        <v>0</v>
      </c>
      <c r="H176" s="152">
        <f>SUM('Obrazac 2. SUD'!H174+'Obrazac 2. IPA-2012'!H174+'obrazac 2 osce'!H174)</f>
        <v>0</v>
      </c>
      <c r="I176" s="114" t="e">
        <f t="shared" si="4"/>
        <v>#DIV/0!</v>
      </c>
      <c r="J176" s="115" t="e">
        <f t="shared" si="5"/>
        <v>#DIV/0!</v>
      </c>
    </row>
    <row r="177" spans="1:10" ht="24.75" x14ac:dyDescent="0.25">
      <c r="A177" s="45">
        <v>29</v>
      </c>
      <c r="B177" s="108" t="s">
        <v>53</v>
      </c>
      <c r="C177" s="109">
        <v>616300</v>
      </c>
      <c r="D177" s="125">
        <f>SUM('Obrazac 2. SUD'!D175+'Obrazac 2. IPA-2012'!D175+'obrazac 2 osce'!D175)</f>
        <v>0</v>
      </c>
      <c r="E177" s="125">
        <f>SUM('Obrazac 2. SUD'!E175+'Obrazac 2. IPA-2012'!E175+'obrazac 2 osce'!E175)</f>
        <v>0</v>
      </c>
      <c r="F177" s="125">
        <f t="shared" si="6"/>
        <v>0</v>
      </c>
      <c r="G177" s="151">
        <f>SUM('Obrazac 2. SUD'!G175+'Obrazac 2. IPA-2012'!G175+'obrazac 2 osce'!G175)</f>
        <v>0</v>
      </c>
      <c r="H177" s="152">
        <f>SUM('Obrazac 2. SUD'!H175+'Obrazac 2. IPA-2012'!H175+'obrazac 2 osce'!H175)</f>
        <v>0</v>
      </c>
      <c r="I177" s="114" t="e">
        <f t="shared" si="4"/>
        <v>#DIV/0!</v>
      </c>
      <c r="J177" s="115" t="e">
        <f t="shared" si="5"/>
        <v>#DIV/0!</v>
      </c>
    </row>
    <row r="178" spans="1:10" ht="24.75" x14ac:dyDescent="0.25">
      <c r="A178" s="45">
        <v>30</v>
      </c>
      <c r="B178" s="106" t="s">
        <v>54</v>
      </c>
      <c r="C178" s="107"/>
      <c r="D178" s="160">
        <f>SUM('Obrazac 2. SUD'!D176+'Obrazac 2. IPA-2012'!D176+'obrazac 2 osce'!D176)</f>
        <v>194000</v>
      </c>
      <c r="E178" s="160">
        <f>SUM('Obrazac 2. SUD'!E176+'Obrazac 2. IPA-2012'!E176+'obrazac 2 osce'!E176)</f>
        <v>0</v>
      </c>
      <c r="F178" s="160">
        <f t="shared" si="6"/>
        <v>194000</v>
      </c>
      <c r="G178" s="161">
        <f>SUM('Obrazac 2. SUD'!G176+'Obrazac 2. IPA-2012'!G176+'obrazac 2 osce'!G176)</f>
        <v>171644</v>
      </c>
      <c r="H178" s="162">
        <f>SUM('Obrazac 2. SUD'!H176+'Obrazac 2. IPA-2012'!H176+'obrazac 2 osce'!H176)</f>
        <v>120482</v>
      </c>
      <c r="I178" s="163">
        <f t="shared" si="4"/>
        <v>0.88476288659793811</v>
      </c>
      <c r="J178" s="164">
        <f t="shared" si="5"/>
        <v>1.4246443452133928</v>
      </c>
    </row>
    <row r="179" spans="1:10" ht="24.75" x14ac:dyDescent="0.25">
      <c r="A179" s="39">
        <v>31</v>
      </c>
      <c r="B179" s="106" t="s">
        <v>55</v>
      </c>
      <c r="C179" s="107">
        <v>821000</v>
      </c>
      <c r="D179" s="160">
        <f>SUM('Obrazac 2. SUD'!D177+'Obrazac 2. IPA-2012'!D177+'obrazac 2 osce'!D177)</f>
        <v>194000</v>
      </c>
      <c r="E179" s="160">
        <f>SUM('Obrazac 2. SUD'!E177+'Obrazac 2. IPA-2012'!E177+'obrazac 2 osce'!E177)</f>
        <v>0</v>
      </c>
      <c r="F179" s="160">
        <f t="shared" si="6"/>
        <v>194000</v>
      </c>
      <c r="G179" s="161">
        <f>SUM('Obrazac 2. SUD'!G177+'Obrazac 2. IPA-2012'!G177+'obrazac 2 osce'!G177)</f>
        <v>0</v>
      </c>
      <c r="H179" s="162">
        <f>SUM('Obrazac 2. SUD'!H177+'Obrazac 2. IPA-2012'!H177+'obrazac 2 osce'!H177)</f>
        <v>73072</v>
      </c>
      <c r="I179" s="163">
        <f t="shared" si="4"/>
        <v>0</v>
      </c>
      <c r="J179" s="164">
        <f t="shared" si="5"/>
        <v>0</v>
      </c>
    </row>
    <row r="180" spans="1:10" ht="24.75" x14ac:dyDescent="0.25">
      <c r="A180" s="45">
        <v>32</v>
      </c>
      <c r="B180" s="155" t="s">
        <v>56</v>
      </c>
      <c r="C180" s="109">
        <v>821100</v>
      </c>
      <c r="D180" s="125">
        <f>SUM('Obrazac 2. SUD'!D178+'Obrazac 2. IPA-2012'!D178+'obrazac 2 osce'!D178)</f>
        <v>0</v>
      </c>
      <c r="E180" s="125">
        <f>SUM('Obrazac 2. SUD'!E178+'Obrazac 2. IPA-2012'!E178+'obrazac 2 osce'!E178)</f>
        <v>0</v>
      </c>
      <c r="F180" s="125">
        <f t="shared" si="6"/>
        <v>0</v>
      </c>
      <c r="G180" s="151">
        <f>SUM('Obrazac 2. SUD'!G178+'Obrazac 2. IPA-2012'!G178+'obrazac 2 osce'!G178)</f>
        <v>0</v>
      </c>
      <c r="H180" s="152">
        <f>SUM('Obrazac 2. SUD'!H178+'Obrazac 2. IPA-2012'!H178+'obrazac 2 osce'!H178)</f>
        <v>0</v>
      </c>
      <c r="I180" s="114" t="e">
        <f t="shared" si="4"/>
        <v>#DIV/0!</v>
      </c>
      <c r="J180" s="115" t="e">
        <f t="shared" si="5"/>
        <v>#DIV/0!</v>
      </c>
    </row>
    <row r="181" spans="1:10" x14ac:dyDescent="0.25">
      <c r="A181" s="39">
        <v>33</v>
      </c>
      <c r="B181" s="108" t="s">
        <v>57</v>
      </c>
      <c r="C181" s="109">
        <v>821200</v>
      </c>
      <c r="D181" s="125">
        <f>SUM('Obrazac 2. SUD'!D179+'Obrazac 2. IPA-2012'!D179+'obrazac 2 osce'!D179)</f>
        <v>0</v>
      </c>
      <c r="E181" s="125">
        <f>SUM('Obrazac 2. SUD'!E179+'Obrazac 2. IPA-2012'!E179+'obrazac 2 osce'!E179)</f>
        <v>0</v>
      </c>
      <c r="F181" s="125">
        <f t="shared" si="6"/>
        <v>0</v>
      </c>
      <c r="G181" s="151">
        <f>SUM('Obrazac 2. SUD'!G179+'Obrazac 2. IPA-2012'!G179+'obrazac 2 osce'!G179)</f>
        <v>0</v>
      </c>
      <c r="H181" s="152">
        <f>SUM('Obrazac 2. SUD'!H179+'Obrazac 2. IPA-2012'!H179+'obrazac 2 osce'!H179)</f>
        <v>0</v>
      </c>
      <c r="I181" s="114" t="e">
        <f t="shared" si="4"/>
        <v>#DIV/0!</v>
      </c>
      <c r="J181" s="115" t="e">
        <f t="shared" si="5"/>
        <v>#DIV/0!</v>
      </c>
    </row>
    <row r="182" spans="1:10" x14ac:dyDescent="0.25">
      <c r="A182" s="122">
        <v>34</v>
      </c>
      <c r="B182" s="108" t="s">
        <v>58</v>
      </c>
      <c r="C182" s="109">
        <v>821300</v>
      </c>
      <c r="D182" s="125">
        <f>SUM('Obrazac 2. SUD'!D180+'Obrazac 2. IPA-2012'!D180+'obrazac 2 osce'!D180)</f>
        <v>117000</v>
      </c>
      <c r="E182" s="125">
        <f>SUM('Obrazac 2. SUD'!E180+'Obrazac 2. IPA-2012'!E180+'obrazac 2 osce'!E180)</f>
        <v>-25100</v>
      </c>
      <c r="F182" s="125">
        <f t="shared" si="6"/>
        <v>91900</v>
      </c>
      <c r="G182" s="151">
        <f>SUM('Obrazac 2. SUD'!G180+'Obrazac 2. IPA-2012'!G180+'obrazac 2 osce'!G180)</f>
        <v>75130</v>
      </c>
      <c r="H182" s="152">
        <f>SUM('Obrazac 2. SUD'!H180+'Obrazac 2. IPA-2012'!H180+'obrazac 2 osce'!H180)</f>
        <v>78514</v>
      </c>
      <c r="I182" s="114">
        <f t="shared" si="4"/>
        <v>0.81751904243743201</v>
      </c>
      <c r="J182" s="115">
        <f t="shared" si="5"/>
        <v>0.95689940647527827</v>
      </c>
    </row>
    <row r="183" spans="1:10" x14ac:dyDescent="0.25">
      <c r="A183" s="45"/>
      <c r="B183" s="140" t="s">
        <v>213</v>
      </c>
      <c r="C183" s="135">
        <v>821311</v>
      </c>
      <c r="D183" s="145">
        <f>SUM('Obrazac 2. SUD'!D181+'Obrazac 2. IPA-2012'!D181+'obrazac 2 osce'!D181)</f>
        <v>50000</v>
      </c>
      <c r="E183" s="145">
        <f>SUM('Obrazac 2. SUD'!E181+'Obrazac 2. IPA-2012'!E181+'obrazac 2 osce'!E181)</f>
        <v>-14000</v>
      </c>
      <c r="F183" s="145">
        <f t="shared" si="6"/>
        <v>36000</v>
      </c>
      <c r="G183" s="148">
        <f>SUM('Obrazac 2. SUD'!G181+'Obrazac 2. IPA-2012'!G181+'obrazac 2 osce'!G181)</f>
        <v>21480</v>
      </c>
      <c r="H183" s="149">
        <f>SUM('Obrazac 2. SUD'!H181+'Obrazac 2. IPA-2012'!H181+'obrazac 2 osce'!H181)</f>
        <v>30284</v>
      </c>
      <c r="I183" s="128">
        <f t="shared" si="4"/>
        <v>0.59666666666666668</v>
      </c>
      <c r="J183" s="129">
        <f t="shared" si="5"/>
        <v>0.70928543125082555</v>
      </c>
    </row>
    <row r="184" spans="1:10" x14ac:dyDescent="0.25">
      <c r="A184" s="45"/>
      <c r="B184" s="140" t="s">
        <v>214</v>
      </c>
      <c r="C184" s="135">
        <v>821312</v>
      </c>
      <c r="D184" s="145">
        <f>SUM('Obrazac 2. SUD'!D182+'Obrazac 2. IPA-2012'!D182+'obrazac 2 osce'!D182)</f>
        <v>23000</v>
      </c>
      <c r="E184" s="145">
        <f>SUM('Obrazac 2. SUD'!E182+'Obrazac 2. IPA-2012'!E182+'obrazac 2 osce'!E182)</f>
        <v>0</v>
      </c>
      <c r="F184" s="145">
        <f t="shared" si="6"/>
        <v>23000</v>
      </c>
      <c r="G184" s="148">
        <f>SUM('Obrazac 2. SUD'!G182+'Obrazac 2. IPA-2012'!G182+'obrazac 2 osce'!G182)</f>
        <v>20422</v>
      </c>
      <c r="H184" s="149">
        <f>SUM('Obrazac 2. SUD'!H182+'Obrazac 2. IPA-2012'!H182+'obrazac 2 osce'!H182)</f>
        <v>15165</v>
      </c>
      <c r="I184" s="128">
        <f t="shared" si="4"/>
        <v>0.88791304347826083</v>
      </c>
      <c r="J184" s="129">
        <f t="shared" si="5"/>
        <v>1.3466534784042203</v>
      </c>
    </row>
    <row r="185" spans="1:10" x14ac:dyDescent="0.25">
      <c r="A185" s="45"/>
      <c r="B185" s="140" t="s">
        <v>215</v>
      </c>
      <c r="C185" s="135">
        <v>821313</v>
      </c>
      <c r="D185" s="145">
        <f>SUM('Obrazac 2. SUD'!D183+'Obrazac 2. IPA-2012'!D183+'obrazac 2 osce'!D183)</f>
        <v>11000</v>
      </c>
      <c r="E185" s="145">
        <f>SUM('Obrazac 2. SUD'!E183+'Obrazac 2. IPA-2012'!E183+'obrazac 2 osce'!E183)</f>
        <v>-50</v>
      </c>
      <c r="F185" s="145">
        <f t="shared" si="6"/>
        <v>10950</v>
      </c>
      <c r="G185" s="148">
        <f>SUM('Obrazac 2. SUD'!G183+'Obrazac 2. IPA-2012'!G183+'obrazac 2 osce'!G183)</f>
        <v>11883</v>
      </c>
      <c r="H185" s="149">
        <f>SUM('Obrazac 2. SUD'!H183+'Obrazac 2. IPA-2012'!H183+'obrazac 2 osce'!H183)</f>
        <v>32352</v>
      </c>
      <c r="I185" s="128">
        <f t="shared" si="4"/>
        <v>1.0852054794520547</v>
      </c>
      <c r="J185" s="129">
        <f t="shared" si="5"/>
        <v>0.36730341246290799</v>
      </c>
    </row>
    <row r="186" spans="1:10" x14ac:dyDescent="0.25">
      <c r="A186" s="45"/>
      <c r="B186" s="140" t="s">
        <v>216</v>
      </c>
      <c r="C186" s="135">
        <v>821314</v>
      </c>
      <c r="D186" s="145">
        <f>SUM('Obrazac 2. SUD'!D184+'Obrazac 2. IPA-2012'!D184+'obrazac 2 osce'!D184)</f>
        <v>0</v>
      </c>
      <c r="E186" s="145">
        <f>SUM('Obrazac 2. SUD'!E184+'Obrazac 2. IPA-2012'!E184+'obrazac 2 osce'!E184)</f>
        <v>0</v>
      </c>
      <c r="F186" s="145">
        <f t="shared" si="6"/>
        <v>0</v>
      </c>
      <c r="G186" s="148">
        <f>SUM('Obrazac 2. SUD'!G184+'Obrazac 2. IPA-2012'!G184+'obrazac 2 osce'!G184)</f>
        <v>0</v>
      </c>
      <c r="H186" s="149">
        <f>SUM('Obrazac 2. SUD'!H184+'Obrazac 2. IPA-2012'!H184+'obrazac 2 osce'!H184)</f>
        <v>0</v>
      </c>
      <c r="I186" s="128" t="e">
        <f t="shared" si="4"/>
        <v>#DIV/0!</v>
      </c>
      <c r="J186" s="129" t="e">
        <f t="shared" si="5"/>
        <v>#DIV/0!</v>
      </c>
    </row>
    <row r="187" spans="1:10" x14ac:dyDescent="0.25">
      <c r="A187" s="45"/>
      <c r="B187" s="140" t="s">
        <v>217</v>
      </c>
      <c r="C187" s="135">
        <v>821319</v>
      </c>
      <c r="D187" s="145">
        <f>SUM('Obrazac 2. SUD'!D185+'Obrazac 2. IPA-2012'!D185+'obrazac 2 osce'!D185)</f>
        <v>0</v>
      </c>
      <c r="E187" s="145">
        <f>SUM('Obrazac 2. SUD'!E185+'Obrazac 2. IPA-2012'!E185+'obrazac 2 osce'!E185)</f>
        <v>0</v>
      </c>
      <c r="F187" s="145">
        <f t="shared" si="6"/>
        <v>0</v>
      </c>
      <c r="G187" s="148">
        <f>SUM('Obrazac 2. SUD'!G185+'Obrazac 2. IPA-2012'!G185+'obrazac 2 osce'!G185)</f>
        <v>0</v>
      </c>
      <c r="H187" s="149">
        <f>SUM('Obrazac 2. SUD'!H185+'Obrazac 2. IPA-2012'!H185+'obrazac 2 osce'!H185)</f>
        <v>0</v>
      </c>
      <c r="I187" s="128" t="e">
        <f t="shared" si="4"/>
        <v>#DIV/0!</v>
      </c>
      <c r="J187" s="129" t="e">
        <f t="shared" si="5"/>
        <v>#DIV/0!</v>
      </c>
    </row>
    <row r="188" spans="1:10" x14ac:dyDescent="0.25">
      <c r="A188" s="45"/>
      <c r="B188" s="140" t="s">
        <v>218</v>
      </c>
      <c r="C188" s="135">
        <v>821321</v>
      </c>
      <c r="D188" s="145">
        <f>SUM('Obrazac 2. SUD'!D186+'Obrazac 2. IPA-2012'!D186+'obrazac 2 osce'!D186)</f>
        <v>0</v>
      </c>
      <c r="E188" s="145">
        <f>SUM('Obrazac 2. SUD'!E186+'Obrazac 2. IPA-2012'!E186+'obrazac 2 osce'!E186)</f>
        <v>0</v>
      </c>
      <c r="F188" s="145">
        <f t="shared" si="6"/>
        <v>0</v>
      </c>
      <c r="G188" s="148">
        <f>SUM('Obrazac 2. SUD'!G186+'Obrazac 2. IPA-2012'!G186+'obrazac 2 osce'!G186)</f>
        <v>0</v>
      </c>
      <c r="H188" s="149">
        <f>SUM('Obrazac 2. SUD'!H186+'Obrazac 2. IPA-2012'!H186+'obrazac 2 osce'!H186)</f>
        <v>0</v>
      </c>
      <c r="I188" s="128" t="e">
        <f t="shared" si="4"/>
        <v>#DIV/0!</v>
      </c>
      <c r="J188" s="129" t="e">
        <f t="shared" si="5"/>
        <v>#DIV/0!</v>
      </c>
    </row>
    <row r="189" spans="1:10" x14ac:dyDescent="0.25">
      <c r="A189" s="45"/>
      <c r="B189" s="140" t="s">
        <v>219</v>
      </c>
      <c r="C189" s="135">
        <v>821329</v>
      </c>
      <c r="D189" s="145">
        <f>SUM('Obrazac 2. SUD'!D187+'Obrazac 2. IPA-2012'!D187+'obrazac 2 osce'!D187)</f>
        <v>0</v>
      </c>
      <c r="E189" s="145">
        <f>SUM('Obrazac 2. SUD'!E187+'Obrazac 2. IPA-2012'!E187+'obrazac 2 osce'!E187)</f>
        <v>0</v>
      </c>
      <c r="F189" s="145">
        <f t="shared" si="6"/>
        <v>0</v>
      </c>
      <c r="G189" s="148">
        <f>SUM('Obrazac 2. SUD'!G187+'Obrazac 2. IPA-2012'!G187+'obrazac 2 osce'!G187)</f>
        <v>0</v>
      </c>
      <c r="H189" s="149">
        <f>SUM('Obrazac 2. SUD'!H187+'Obrazac 2. IPA-2012'!H187+'obrazac 2 osce'!H187)</f>
        <v>0</v>
      </c>
      <c r="I189" s="128" t="e">
        <f t="shared" si="4"/>
        <v>#DIV/0!</v>
      </c>
      <c r="J189" s="129" t="e">
        <f t="shared" si="5"/>
        <v>#DIV/0!</v>
      </c>
    </row>
    <row r="190" spans="1:10" x14ac:dyDescent="0.25">
      <c r="A190" s="45"/>
      <c r="B190" s="140" t="s">
        <v>220</v>
      </c>
      <c r="C190" s="135">
        <v>821334</v>
      </c>
      <c r="D190" s="145">
        <f>SUM('Obrazac 2. SUD'!D188+'Obrazac 2. IPA-2012'!D188+'obrazac 2 osce'!D188)</f>
        <v>0</v>
      </c>
      <c r="E190" s="145">
        <f>SUM('Obrazac 2. SUD'!E188+'Obrazac 2. IPA-2012'!E188+'obrazac 2 osce'!E188)</f>
        <v>0</v>
      </c>
      <c r="F190" s="145">
        <f t="shared" si="6"/>
        <v>0</v>
      </c>
      <c r="G190" s="148">
        <f>SUM('Obrazac 2. SUD'!G188+'Obrazac 2. IPA-2012'!G188+'obrazac 2 osce'!G188)</f>
        <v>0</v>
      </c>
      <c r="H190" s="149">
        <f>SUM('Obrazac 2. SUD'!H188+'Obrazac 2. IPA-2012'!H188+'obrazac 2 osce'!H188)</f>
        <v>0</v>
      </c>
      <c r="I190" s="128" t="e">
        <f t="shared" si="4"/>
        <v>#DIV/0!</v>
      </c>
      <c r="J190" s="129" t="e">
        <f t="shared" si="5"/>
        <v>#DIV/0!</v>
      </c>
    </row>
    <row r="191" spans="1:10" x14ac:dyDescent="0.25">
      <c r="A191" s="45"/>
      <c r="B191" s="140" t="s">
        <v>221</v>
      </c>
      <c r="C191" s="135">
        <v>821341</v>
      </c>
      <c r="D191" s="145">
        <f>SUM('Obrazac 2. SUD'!D189+'Obrazac 2. IPA-2012'!D189+'obrazac 2 osce'!D189)</f>
        <v>11000</v>
      </c>
      <c r="E191" s="145">
        <f>SUM('Obrazac 2. SUD'!E189+'Obrazac 2. IPA-2012'!E189+'obrazac 2 osce'!E189)</f>
        <v>-7600</v>
      </c>
      <c r="F191" s="145">
        <f t="shared" si="6"/>
        <v>3400</v>
      </c>
      <c r="G191" s="148">
        <f>SUM('Obrazac 2. SUD'!G189+'Obrazac 2. IPA-2012'!G189+'obrazac 2 osce'!G189)</f>
        <v>4645</v>
      </c>
      <c r="H191" s="149">
        <f>SUM('Obrazac 2. SUD'!H189+'Obrazac 2. IPA-2012'!H189+'obrazac 2 osce'!H189)</f>
        <v>0</v>
      </c>
      <c r="I191" s="128">
        <f t="shared" si="4"/>
        <v>1.3661764705882353</v>
      </c>
      <c r="J191" s="129" t="e">
        <f t="shared" si="5"/>
        <v>#DIV/0!</v>
      </c>
    </row>
    <row r="192" spans="1:10" x14ac:dyDescent="0.25">
      <c r="A192" s="45"/>
      <c r="B192" s="140" t="s">
        <v>222</v>
      </c>
      <c r="C192" s="135">
        <v>821372</v>
      </c>
      <c r="D192" s="145">
        <f>SUM('Obrazac 2. SUD'!D190+'Obrazac 2. IPA-2012'!D190+'obrazac 2 osce'!D190)</f>
        <v>0</v>
      </c>
      <c r="E192" s="145">
        <f>SUM('Obrazac 2. SUD'!E190+'Obrazac 2. IPA-2012'!E190+'obrazac 2 osce'!E190)</f>
        <v>0</v>
      </c>
      <c r="F192" s="145">
        <f t="shared" si="6"/>
        <v>0</v>
      </c>
      <c r="G192" s="148">
        <f>SUM('Obrazac 2. SUD'!G190+'Obrazac 2. IPA-2012'!G190+'obrazac 2 osce'!G190)</f>
        <v>0</v>
      </c>
      <c r="H192" s="149">
        <f>SUM('Obrazac 2. SUD'!H190+'Obrazac 2. IPA-2012'!H190+'obrazac 2 osce'!H190)</f>
        <v>0</v>
      </c>
      <c r="I192" s="128" t="e">
        <f t="shared" si="4"/>
        <v>#DIV/0!</v>
      </c>
      <c r="J192" s="129" t="e">
        <f t="shared" si="5"/>
        <v>#DIV/0!</v>
      </c>
    </row>
    <row r="193" spans="1:10" x14ac:dyDescent="0.25">
      <c r="A193" s="45"/>
      <c r="B193" s="140" t="s">
        <v>223</v>
      </c>
      <c r="C193" s="135">
        <v>821361</v>
      </c>
      <c r="D193" s="145">
        <f>SUM('Obrazac 2. SUD'!D191+'Obrazac 2. IPA-2012'!D191+'obrazac 2 osce'!D191)</f>
        <v>0</v>
      </c>
      <c r="E193" s="145">
        <f>SUM('Obrazac 2. SUD'!E191+'Obrazac 2. IPA-2012'!E191+'obrazac 2 osce'!E191)</f>
        <v>0</v>
      </c>
      <c r="F193" s="145">
        <f t="shared" si="6"/>
        <v>0</v>
      </c>
      <c r="G193" s="148">
        <f>SUM('Obrazac 2. SUD'!G191+'Obrazac 2. IPA-2012'!G191+'obrazac 2 osce'!G191)</f>
        <v>0</v>
      </c>
      <c r="H193" s="149">
        <f>SUM('Obrazac 2. SUD'!H191+'Obrazac 2. IPA-2012'!H191+'obrazac 2 osce'!H191)</f>
        <v>0</v>
      </c>
      <c r="I193" s="128" t="e">
        <f t="shared" si="4"/>
        <v>#DIV/0!</v>
      </c>
      <c r="J193" s="129" t="e">
        <f t="shared" si="5"/>
        <v>#DIV/0!</v>
      </c>
    </row>
    <row r="194" spans="1:10" x14ac:dyDescent="0.25">
      <c r="A194" s="45"/>
      <c r="B194" s="140" t="s">
        <v>224</v>
      </c>
      <c r="C194" s="135">
        <v>821371</v>
      </c>
      <c r="D194" s="145">
        <f>SUM('Obrazac 2. SUD'!D192+'Obrazac 2. IPA-2012'!D192+'obrazac 2 osce'!D192)</f>
        <v>17000</v>
      </c>
      <c r="E194" s="145">
        <f>SUM('Obrazac 2. SUD'!E192+'Obrazac 2. IPA-2012'!E192+'obrazac 2 osce'!E192)</f>
        <v>-3000</v>
      </c>
      <c r="F194" s="145">
        <f t="shared" si="6"/>
        <v>14000</v>
      </c>
      <c r="G194" s="148">
        <f>SUM('Obrazac 2. SUD'!G192+'Obrazac 2. IPA-2012'!G192+'obrazac 2 osce'!G192)</f>
        <v>12149</v>
      </c>
      <c r="H194" s="149">
        <f>SUM('Obrazac 2. SUD'!H192+'Obrazac 2. IPA-2012'!H192+'obrazac 2 osce'!H192)</f>
        <v>0</v>
      </c>
      <c r="I194" s="128">
        <f t="shared" si="4"/>
        <v>0.86778571428571427</v>
      </c>
      <c r="J194" s="129" t="e">
        <f t="shared" si="5"/>
        <v>#DIV/0!</v>
      </c>
    </row>
    <row r="195" spans="1:10" x14ac:dyDescent="0.25">
      <c r="A195" s="45"/>
      <c r="B195" s="140" t="s">
        <v>225</v>
      </c>
      <c r="C195" s="135">
        <v>821395</v>
      </c>
      <c r="D195" s="145">
        <f>SUM('Obrazac 2. SUD'!D193+'Obrazac 2. IPA-2012'!D193+'obrazac 2 osce'!D193)</f>
        <v>5000</v>
      </c>
      <c r="E195" s="145">
        <f>SUM('Obrazac 2. SUD'!E193+'Obrazac 2. IPA-2012'!E193+'obrazac 2 osce'!E193)</f>
        <v>-450</v>
      </c>
      <c r="F195" s="145">
        <f t="shared" si="6"/>
        <v>4550</v>
      </c>
      <c r="G195" s="148">
        <f>SUM('Obrazac 2. SUD'!G193+'Obrazac 2. IPA-2012'!G193+'obrazac 2 osce'!G193)</f>
        <v>4551</v>
      </c>
      <c r="H195" s="149">
        <f>SUM('Obrazac 2. SUD'!H193+'Obrazac 2. IPA-2012'!H193+'obrazac 2 osce'!H193)</f>
        <v>713</v>
      </c>
      <c r="I195" s="128">
        <f t="shared" si="4"/>
        <v>1.0002197802197803</v>
      </c>
      <c r="J195" s="129">
        <f t="shared" si="5"/>
        <v>6.3828892005610101</v>
      </c>
    </row>
    <row r="196" spans="1:10" x14ac:dyDescent="0.25">
      <c r="A196" s="45"/>
      <c r="B196" s="50"/>
      <c r="C196" s="51"/>
      <c r="D196" s="145">
        <f>SUM('Obrazac 2. SUD'!D194+'Obrazac 2. IPA-2012'!D194+'obrazac 2 osce'!D194)</f>
        <v>0</v>
      </c>
      <c r="E196" s="145">
        <f>SUM('Obrazac 2. SUD'!E194+'Obrazac 2. IPA-2012'!E194+'obrazac 2 osce'!E194)</f>
        <v>0</v>
      </c>
      <c r="F196" s="145">
        <f t="shared" si="6"/>
        <v>0</v>
      </c>
      <c r="G196" s="148">
        <f>SUM('Obrazac 2. SUD'!G194+'Obrazac 2. IPA-2012'!G194+'obrazac 2 osce'!G194)</f>
        <v>0</v>
      </c>
      <c r="H196" s="149">
        <f>SUM('Obrazac 2. SUD'!H194+'Obrazac 2. IPA-2012'!H194+'obrazac 2 osce'!H194)</f>
        <v>0</v>
      </c>
      <c r="I196" s="128" t="e">
        <f t="shared" si="4"/>
        <v>#DIV/0!</v>
      </c>
      <c r="J196" s="129" t="e">
        <f t="shared" si="5"/>
        <v>#DIV/0!</v>
      </c>
    </row>
    <row r="197" spans="1:10" ht="24.75" x14ac:dyDescent="0.25">
      <c r="A197" s="123">
        <v>35</v>
      </c>
      <c r="B197" s="108" t="s">
        <v>59</v>
      </c>
      <c r="C197" s="109">
        <v>821400</v>
      </c>
      <c r="D197" s="125">
        <f>SUM('Obrazac 2. SUD'!D195+'Obrazac 2. IPA-2012'!D195+'obrazac 2 osce'!D195)</f>
        <v>0</v>
      </c>
      <c r="E197" s="125">
        <f>SUM('Obrazac 2. SUD'!E195+'Obrazac 2. IPA-2012'!E195+'obrazac 2 osce'!E195)</f>
        <v>0</v>
      </c>
      <c r="F197" s="125">
        <f t="shared" si="6"/>
        <v>0</v>
      </c>
      <c r="G197" s="151">
        <f>SUM('Obrazac 2. SUD'!G195+'Obrazac 2. IPA-2012'!G195+'obrazac 2 osce'!G195)</f>
        <v>0</v>
      </c>
      <c r="H197" s="152">
        <f>SUM('Obrazac 2. SUD'!H195+'Obrazac 2. IPA-2012'!H195+'obrazac 2 osce'!H195)</f>
        <v>0</v>
      </c>
      <c r="I197" s="114" t="e">
        <f t="shared" si="4"/>
        <v>#DIV/0!</v>
      </c>
      <c r="J197" s="115" t="e">
        <f t="shared" si="5"/>
        <v>#DIV/0!</v>
      </c>
    </row>
    <row r="198" spans="1:10" ht="24.75" x14ac:dyDescent="0.25">
      <c r="A198" s="122">
        <v>36</v>
      </c>
      <c r="B198" s="108" t="s">
        <v>60</v>
      </c>
      <c r="C198" s="109">
        <v>821500</v>
      </c>
      <c r="D198" s="125">
        <f>SUM('Obrazac 2. SUD'!D196+'Obrazac 2. IPA-2012'!D196+'obrazac 2 osce'!D196)</f>
        <v>77000</v>
      </c>
      <c r="E198" s="125">
        <f>SUM('Obrazac 2. SUD'!E196+'Obrazac 2. IPA-2012'!E196+'obrazac 2 osce'!E196)</f>
        <v>25100</v>
      </c>
      <c r="F198" s="125">
        <f t="shared" si="6"/>
        <v>102100</v>
      </c>
      <c r="G198" s="151">
        <f>SUM('Obrazac 2. SUD'!G196+'Obrazac 2. IPA-2012'!G196+'obrazac 2 osce'!G196)</f>
        <v>96514</v>
      </c>
      <c r="H198" s="152">
        <f>SUM('Obrazac 2. SUD'!H196+'Obrazac 2. IPA-2012'!H196+'obrazac 2 osce'!H196)</f>
        <v>41968</v>
      </c>
      <c r="I198" s="114">
        <f t="shared" si="4"/>
        <v>0.94528893241919687</v>
      </c>
      <c r="J198" s="115">
        <f t="shared" si="5"/>
        <v>2.2997045367899354</v>
      </c>
    </row>
    <row r="199" spans="1:10" x14ac:dyDescent="0.25">
      <c r="A199" s="45"/>
      <c r="B199" s="141" t="s">
        <v>226</v>
      </c>
      <c r="C199" s="138">
        <v>821512</v>
      </c>
      <c r="D199" s="42">
        <f>SUM('Obrazac 2. SUD'!D197+'Obrazac 2. IPA-2012'!D197+'obrazac 2 osce'!D197)</f>
        <v>77000</v>
      </c>
      <c r="E199" s="42">
        <f>SUM('Obrazac 2. SUD'!E197+'Obrazac 2. IPA-2012'!E197+'obrazac 2 osce'!E197)</f>
        <v>25100</v>
      </c>
      <c r="F199" s="42">
        <f t="shared" si="6"/>
        <v>102100</v>
      </c>
      <c r="G199" s="80">
        <f>SUM('Obrazac 2. SUD'!G197+'Obrazac 2. IPA-2012'!G197+'obrazac 2 osce'!G197)</f>
        <v>96514</v>
      </c>
      <c r="H199" s="81">
        <f>SUM('Obrazac 2. SUD'!H197+'Obrazac 2. IPA-2012'!H197+'obrazac 2 osce'!H197)</f>
        <v>41968</v>
      </c>
      <c r="I199" s="128">
        <f t="shared" si="4"/>
        <v>0.94528893241919687</v>
      </c>
      <c r="J199" s="129">
        <f t="shared" si="5"/>
        <v>2.2997045367899354</v>
      </c>
    </row>
    <row r="200" spans="1:10" ht="24.75" x14ac:dyDescent="0.25">
      <c r="A200" s="123">
        <v>37</v>
      </c>
      <c r="B200" s="108" t="s">
        <v>61</v>
      </c>
      <c r="C200" s="109">
        <v>821600</v>
      </c>
      <c r="D200" s="125">
        <f>SUM('Obrazac 2. SUD'!D199+'Obrazac 2. IPA-2012'!D198+'obrazac 2 osce'!D198)</f>
        <v>0</v>
      </c>
      <c r="E200" s="125">
        <f>SUM('Obrazac 2. SUD'!E199+'Obrazac 2. IPA-2012'!E198+'obrazac 2 osce'!E198)</f>
        <v>0</v>
      </c>
      <c r="F200" s="125">
        <f t="shared" si="6"/>
        <v>0</v>
      </c>
      <c r="G200" s="151">
        <f>SUM('Obrazac 2. SUD'!G199+'Obrazac 2. IPA-2012'!G198+'obrazac 2 osce'!G198)</f>
        <v>0</v>
      </c>
      <c r="H200" s="152">
        <f>SUM('Obrazac 2. SUD'!H199+'Obrazac 2. IPA-2012'!H198+'obrazac 2 osce'!H198)</f>
        <v>0</v>
      </c>
      <c r="I200" s="114" t="e">
        <f t="shared" si="4"/>
        <v>#DIV/0!</v>
      </c>
      <c r="J200" s="115" t="e">
        <f t="shared" si="5"/>
        <v>#DIV/0!</v>
      </c>
    </row>
    <row r="201" spans="1:10" ht="24.75" x14ac:dyDescent="0.25">
      <c r="A201" s="159">
        <v>38</v>
      </c>
      <c r="B201" s="106" t="s">
        <v>62</v>
      </c>
      <c r="C201" s="107">
        <v>615000</v>
      </c>
      <c r="D201" s="42">
        <f>SUM('Obrazac 2. SUD'!D200+'Obrazac 2. IPA-2012'!D199+'obrazac 2 osce'!D199)</f>
        <v>0</v>
      </c>
      <c r="E201" s="42">
        <f>SUM('Obrazac 2. SUD'!E200+'Obrazac 2. IPA-2012'!E199+'obrazac 2 osce'!E199)</f>
        <v>0</v>
      </c>
      <c r="F201" s="42">
        <f t="shared" si="6"/>
        <v>0</v>
      </c>
      <c r="G201" s="80">
        <f>SUM('Obrazac 2. SUD'!G200+'Obrazac 2. IPA-2012'!G199+'obrazac 2 osce'!G199)</f>
        <v>0</v>
      </c>
      <c r="H201" s="81">
        <f>SUM('Obrazac 2. SUD'!H200+'Obrazac 2. IPA-2012'!H199+'obrazac 2 osce'!H199)</f>
        <v>0</v>
      </c>
      <c r="I201" s="114" t="e">
        <f t="shared" si="4"/>
        <v>#DIV/0!</v>
      </c>
      <c r="J201" s="115" t="e">
        <f t="shared" si="5"/>
        <v>#DIV/0!</v>
      </c>
    </row>
    <row r="202" spans="1:10" ht="24.75" x14ac:dyDescent="0.25">
      <c r="A202" s="123">
        <v>39</v>
      </c>
      <c r="B202" s="153" t="s">
        <v>63</v>
      </c>
      <c r="C202" s="156">
        <v>615100</v>
      </c>
      <c r="D202" s="125">
        <f>SUM('Obrazac 2. SUD'!D201+'Obrazac 2. IPA-2012'!D200+'obrazac 2 osce'!D200)</f>
        <v>0</v>
      </c>
      <c r="E202" s="125">
        <f>SUM('Obrazac 2. SUD'!E201+'Obrazac 2. IPA-2012'!E200+'obrazac 2 osce'!E200)</f>
        <v>0</v>
      </c>
      <c r="F202" s="125">
        <f t="shared" si="6"/>
        <v>0</v>
      </c>
      <c r="G202" s="151">
        <f>SUM('Obrazac 2. SUD'!G201+'Obrazac 2. IPA-2012'!G200+'obrazac 2 osce'!G200)</f>
        <v>0</v>
      </c>
      <c r="H202" s="152">
        <f>SUM('Obrazac 2. SUD'!H201+'Obrazac 2. IPA-2012'!H200+'obrazac 2 osce'!H200)</f>
        <v>0</v>
      </c>
      <c r="I202" s="114" t="e">
        <f t="shared" si="4"/>
        <v>#DIV/0!</v>
      </c>
      <c r="J202" s="115" t="e">
        <f t="shared" si="5"/>
        <v>#DIV/0!</v>
      </c>
    </row>
    <row r="203" spans="1:10" ht="24.75" x14ac:dyDescent="0.25">
      <c r="A203" s="122">
        <v>40</v>
      </c>
      <c r="B203" s="157" t="s">
        <v>64</v>
      </c>
      <c r="C203" s="109">
        <v>615200</v>
      </c>
      <c r="D203" s="125">
        <f>SUM('Obrazac 2. SUD'!D202+'Obrazac 2. IPA-2012'!D201+'obrazac 2 osce'!D201)</f>
        <v>0</v>
      </c>
      <c r="E203" s="125">
        <f>SUM('Obrazac 2. SUD'!E202+'Obrazac 2. IPA-2012'!E201+'obrazac 2 osce'!E201)</f>
        <v>0</v>
      </c>
      <c r="F203" s="125">
        <f t="shared" si="6"/>
        <v>0</v>
      </c>
      <c r="G203" s="151">
        <f>SUM('Obrazac 2. SUD'!G202+'Obrazac 2. IPA-2012'!G201+'obrazac 2 osce'!G201)</f>
        <v>0</v>
      </c>
      <c r="H203" s="152">
        <f>SUM('Obrazac 2. SUD'!H202+'Obrazac 2. IPA-2012'!H201+'obrazac 2 osce'!H201)</f>
        <v>0</v>
      </c>
      <c r="I203" s="114" t="e">
        <f t="shared" si="4"/>
        <v>#DIV/0!</v>
      </c>
      <c r="J203" s="115" t="e">
        <f t="shared" si="5"/>
        <v>#DIV/0!</v>
      </c>
    </row>
    <row r="204" spans="1:10" ht="24.75" x14ac:dyDescent="0.25">
      <c r="A204" s="123">
        <v>41</v>
      </c>
      <c r="B204" s="153" t="s">
        <v>65</v>
      </c>
      <c r="C204" s="109">
        <v>615300</v>
      </c>
      <c r="D204" s="125">
        <f>SUM('Obrazac 2. SUD'!D203+'Obrazac 2. IPA-2012'!D202+'obrazac 2 osce'!D202)</f>
        <v>0</v>
      </c>
      <c r="E204" s="125">
        <f>SUM('Obrazac 2. SUD'!E203+'Obrazac 2. IPA-2012'!E202+'obrazac 2 osce'!E202)</f>
        <v>0</v>
      </c>
      <c r="F204" s="125">
        <f t="shared" si="6"/>
        <v>0</v>
      </c>
      <c r="G204" s="151">
        <f>SUM('Obrazac 2. SUD'!G203+'Obrazac 2. IPA-2012'!G202+'obrazac 2 osce'!G202)</f>
        <v>0</v>
      </c>
      <c r="H204" s="152">
        <f>SUM('Obrazac 2. SUD'!H203+'Obrazac 2. IPA-2012'!H202+'obrazac 2 osce'!H202)</f>
        <v>0</v>
      </c>
      <c r="I204" s="114" t="e">
        <f t="shared" si="4"/>
        <v>#DIV/0!</v>
      </c>
      <c r="J204" s="115" t="e">
        <f t="shared" si="5"/>
        <v>#DIV/0!</v>
      </c>
    </row>
    <row r="205" spans="1:10" ht="24.75" x14ac:dyDescent="0.25">
      <c r="A205" s="159">
        <v>42</v>
      </c>
      <c r="B205" s="61" t="s">
        <v>66</v>
      </c>
      <c r="C205" s="41">
        <v>822000</v>
      </c>
      <c r="D205" s="42">
        <f>SUM('Obrazac 2. SUD'!D204+'Obrazac 2. IPA-2012'!D203+'obrazac 2 osce'!D203)</f>
        <v>0</v>
      </c>
      <c r="E205" s="42">
        <f>SUM('Obrazac 2. SUD'!E204+'Obrazac 2. IPA-2012'!E203+'obrazac 2 osce'!E203)</f>
        <v>0</v>
      </c>
      <c r="F205" s="42">
        <f t="shared" si="6"/>
        <v>0</v>
      </c>
      <c r="G205" s="80">
        <f>SUM('Obrazac 2. SUD'!G204+'Obrazac 2. IPA-2012'!G203+'obrazac 2 osce'!G203)</f>
        <v>0</v>
      </c>
      <c r="H205" s="81">
        <f>SUM('Obrazac 2. SUD'!H204+'Obrazac 2. IPA-2012'!H203+'obrazac 2 osce'!H203)</f>
        <v>0</v>
      </c>
      <c r="I205" s="132" t="e">
        <f t="shared" si="4"/>
        <v>#DIV/0!</v>
      </c>
      <c r="J205" s="133" t="e">
        <f t="shared" si="5"/>
        <v>#DIV/0!</v>
      </c>
    </row>
    <row r="206" spans="1:10" ht="24" x14ac:dyDescent="0.25">
      <c r="A206" s="123">
        <v>43</v>
      </c>
      <c r="B206" s="158" t="s">
        <v>67</v>
      </c>
      <c r="C206" s="109">
        <v>822100</v>
      </c>
      <c r="D206" s="125">
        <f>SUM('Obrazac 2. SUD'!D205+'Obrazac 2. IPA-2012'!D204+'obrazac 2 osce'!D204)</f>
        <v>0</v>
      </c>
      <c r="E206" s="125">
        <f>SUM('Obrazac 2. SUD'!E205+'Obrazac 2. IPA-2012'!E204+'obrazac 2 osce'!E204)</f>
        <v>0</v>
      </c>
      <c r="F206" s="125">
        <f t="shared" si="6"/>
        <v>0</v>
      </c>
      <c r="G206" s="151">
        <f>SUM('Obrazac 2. SUD'!G205+'Obrazac 2. IPA-2012'!G204+'obrazac 2 osce'!G204)</f>
        <v>0</v>
      </c>
      <c r="H206" s="152">
        <f>SUM('Obrazac 2. SUD'!H205+'Obrazac 2. IPA-2012'!H204+'obrazac 2 osce'!H204)</f>
        <v>0</v>
      </c>
      <c r="I206" s="114" t="e">
        <f t="shared" si="4"/>
        <v>#DIV/0!</v>
      </c>
      <c r="J206" s="115" t="e">
        <f t="shared" si="5"/>
        <v>#DIV/0!</v>
      </c>
    </row>
    <row r="207" spans="1:10" ht="24" x14ac:dyDescent="0.25">
      <c r="A207" s="122">
        <v>44</v>
      </c>
      <c r="B207" s="158" t="s">
        <v>68</v>
      </c>
      <c r="C207" s="109">
        <v>822200</v>
      </c>
      <c r="D207" s="125">
        <f>SUM('Obrazac 2. SUD'!D206+'Obrazac 2. IPA-2012'!D205+'obrazac 2 osce'!D205)</f>
        <v>0</v>
      </c>
      <c r="E207" s="125">
        <f>SUM('Obrazac 2. SUD'!E206+'Obrazac 2. IPA-2012'!E205+'obrazac 2 osce'!E205)</f>
        <v>0</v>
      </c>
      <c r="F207" s="125">
        <f t="shared" si="6"/>
        <v>0</v>
      </c>
      <c r="G207" s="151">
        <f>SUM('Obrazac 2. SUD'!G206+'Obrazac 2. IPA-2012'!G205+'obrazac 2 osce'!G205)</f>
        <v>0</v>
      </c>
      <c r="H207" s="152">
        <f>SUM('Obrazac 2. SUD'!H206+'Obrazac 2. IPA-2012'!H205+'obrazac 2 osce'!H205)</f>
        <v>0</v>
      </c>
      <c r="I207" s="114" t="e">
        <f t="shared" si="4"/>
        <v>#DIV/0!</v>
      </c>
      <c r="J207" s="115" t="e">
        <f t="shared" si="5"/>
        <v>#DIV/0!</v>
      </c>
    </row>
    <row r="208" spans="1:10" ht="24" x14ac:dyDescent="0.25">
      <c r="A208" s="123">
        <v>45</v>
      </c>
      <c r="B208" s="158" t="s">
        <v>69</v>
      </c>
      <c r="C208" s="109">
        <v>822300</v>
      </c>
      <c r="D208" s="125">
        <f>SUM('Obrazac 2. SUD'!D207+'Obrazac 2. IPA-2012'!D206+'obrazac 2 osce'!D206)</f>
        <v>0</v>
      </c>
      <c r="E208" s="125">
        <f>SUM('Obrazac 2. SUD'!E207+'Obrazac 2. IPA-2012'!E206+'obrazac 2 osce'!E206)</f>
        <v>0</v>
      </c>
      <c r="F208" s="125">
        <f t="shared" si="6"/>
        <v>0</v>
      </c>
      <c r="G208" s="151">
        <f>SUM('Obrazac 2. SUD'!G207+'Obrazac 2. IPA-2012'!G206+'obrazac 2 osce'!G206)</f>
        <v>0</v>
      </c>
      <c r="H208" s="152">
        <f>SUM('Obrazac 2. SUD'!H207+'Obrazac 2. IPA-2012'!H206+'obrazac 2 osce'!H206)</f>
        <v>0</v>
      </c>
      <c r="I208" s="114" t="e">
        <f t="shared" si="4"/>
        <v>#DIV/0!</v>
      </c>
      <c r="J208" s="115" t="e">
        <f t="shared" si="5"/>
        <v>#DIV/0!</v>
      </c>
    </row>
    <row r="209" spans="1:10" ht="24.75" x14ac:dyDescent="0.25">
      <c r="A209" s="122">
        <v>46</v>
      </c>
      <c r="B209" s="157" t="s">
        <v>70</v>
      </c>
      <c r="C209" s="109">
        <v>822400</v>
      </c>
      <c r="D209" s="125">
        <f>SUM('Obrazac 2. SUD'!D208+'Obrazac 2. IPA-2012'!D207+'obrazac 2 osce'!D207)</f>
        <v>0</v>
      </c>
      <c r="E209" s="125">
        <f>SUM('Obrazac 2. SUD'!E208+'Obrazac 2. IPA-2012'!E207+'obrazac 2 osce'!E207)</f>
        <v>0</v>
      </c>
      <c r="F209" s="125">
        <f t="shared" si="6"/>
        <v>0</v>
      </c>
      <c r="G209" s="151">
        <f>SUM('Obrazac 2. SUD'!G208+'Obrazac 2. IPA-2012'!G207+'obrazac 2 osce'!G207)</f>
        <v>0</v>
      </c>
      <c r="H209" s="152">
        <f>SUM('Obrazac 2. SUD'!H208+'Obrazac 2. IPA-2012'!H207+'obrazac 2 osce'!H207)</f>
        <v>0</v>
      </c>
      <c r="I209" s="114" t="e">
        <f t="shared" si="4"/>
        <v>#DIV/0!</v>
      </c>
      <c r="J209" s="115" t="e">
        <f t="shared" si="5"/>
        <v>#DIV/0!</v>
      </c>
    </row>
    <row r="210" spans="1:10" ht="36.75" x14ac:dyDescent="0.25">
      <c r="A210" s="123">
        <v>47</v>
      </c>
      <c r="B210" s="157" t="s">
        <v>71</v>
      </c>
      <c r="C210" s="109">
        <v>822500</v>
      </c>
      <c r="D210" s="125">
        <f>SUM('Obrazac 2. SUD'!D209+'Obrazac 2. IPA-2012'!D208+'obrazac 2 osce'!D208)</f>
        <v>0</v>
      </c>
      <c r="E210" s="125">
        <f>SUM('Obrazac 2. SUD'!E209+'Obrazac 2. IPA-2012'!E208+'obrazac 2 osce'!E208)</f>
        <v>0</v>
      </c>
      <c r="F210" s="125">
        <f t="shared" si="6"/>
        <v>0</v>
      </c>
      <c r="G210" s="151">
        <f>SUM('Obrazac 2. SUD'!G209+'Obrazac 2. IPA-2012'!G208+'obrazac 2 osce'!G208)</f>
        <v>0</v>
      </c>
      <c r="H210" s="152">
        <f>SUM('Obrazac 2. SUD'!H209+'Obrazac 2. IPA-2012'!H208+'obrazac 2 osce'!H208)</f>
        <v>0</v>
      </c>
      <c r="I210" s="114" t="e">
        <f t="shared" si="4"/>
        <v>#DIV/0!</v>
      </c>
      <c r="J210" s="115" t="e">
        <f t="shared" si="5"/>
        <v>#DIV/0!</v>
      </c>
    </row>
    <row r="211" spans="1:10" x14ac:dyDescent="0.25">
      <c r="A211" s="122">
        <v>48</v>
      </c>
      <c r="B211" s="158" t="s">
        <v>72</v>
      </c>
      <c r="C211" s="109">
        <v>822600</v>
      </c>
      <c r="D211" s="125">
        <f>SUM('Obrazac 2. SUD'!D210+'Obrazac 2. IPA-2012'!D209+'obrazac 2 osce'!D209)</f>
        <v>0</v>
      </c>
      <c r="E211" s="125">
        <f>SUM('Obrazac 2. SUD'!E210+'Obrazac 2. IPA-2012'!E209+'obrazac 2 osce'!E209)</f>
        <v>0</v>
      </c>
      <c r="F211" s="125">
        <f t="shared" ref="F211:F217" si="7">SUM(D211:E211)</f>
        <v>0</v>
      </c>
      <c r="G211" s="151">
        <f>SUM('Obrazac 2. SUD'!G210+'Obrazac 2. IPA-2012'!G209+'obrazac 2 osce'!G209)</f>
        <v>0</v>
      </c>
      <c r="H211" s="152">
        <f>SUM('Obrazac 2. SUD'!H210+'Obrazac 2. IPA-2012'!H209+'obrazac 2 osce'!H209)</f>
        <v>0</v>
      </c>
      <c r="I211" s="114" t="e">
        <f t="shared" si="4"/>
        <v>#DIV/0!</v>
      </c>
      <c r="J211" s="115" t="e">
        <f t="shared" si="5"/>
        <v>#DIV/0!</v>
      </c>
    </row>
    <row r="212" spans="1:10" x14ac:dyDescent="0.25">
      <c r="A212" s="123">
        <v>49</v>
      </c>
      <c r="B212" s="158" t="s">
        <v>73</v>
      </c>
      <c r="C212" s="109">
        <v>822700</v>
      </c>
      <c r="D212" s="125">
        <f>SUM('Obrazac 2. SUD'!D211+'Obrazac 2. IPA-2012'!D210+'obrazac 2 osce'!D210)</f>
        <v>0</v>
      </c>
      <c r="E212" s="125">
        <f>SUM('Obrazac 2. SUD'!E211+'Obrazac 2. IPA-2012'!E210+'obrazac 2 osce'!E210)</f>
        <v>0</v>
      </c>
      <c r="F212" s="125">
        <f t="shared" si="7"/>
        <v>0</v>
      </c>
      <c r="G212" s="151">
        <f>SUM('Obrazac 2. SUD'!G211+'Obrazac 2. IPA-2012'!G210+'obrazac 2 osce'!G210)</f>
        <v>0</v>
      </c>
      <c r="H212" s="152">
        <f>SUM('Obrazac 2. SUD'!H211+'Obrazac 2. IPA-2012'!H210+'obrazac 2 osce'!H210)</f>
        <v>0</v>
      </c>
      <c r="I212" s="114" t="e">
        <f t="shared" si="4"/>
        <v>#DIV/0!</v>
      </c>
      <c r="J212" s="115" t="e">
        <f t="shared" si="5"/>
        <v>#DIV/0!</v>
      </c>
    </row>
    <row r="213" spans="1:10" ht="24.75" x14ac:dyDescent="0.25">
      <c r="A213" s="159">
        <v>50</v>
      </c>
      <c r="B213" s="40" t="s">
        <v>74</v>
      </c>
      <c r="C213" s="41">
        <v>823000</v>
      </c>
      <c r="D213" s="42">
        <f>SUM('Obrazac 2. SUD'!D212+'Obrazac 2. IPA-2012'!D211+'obrazac 2 osce'!D211)</f>
        <v>0</v>
      </c>
      <c r="E213" s="42">
        <f>SUM('Obrazac 2. SUD'!E212+'Obrazac 2. IPA-2012'!E211+'obrazac 2 osce'!E211)</f>
        <v>0</v>
      </c>
      <c r="F213" s="42">
        <f t="shared" si="7"/>
        <v>0</v>
      </c>
      <c r="G213" s="80">
        <f>SUM('Obrazac 2. SUD'!G212+'Obrazac 2. IPA-2012'!G211+'obrazac 2 osce'!G211)</f>
        <v>0</v>
      </c>
      <c r="H213" s="81">
        <f>SUM('Obrazac 2. SUD'!H212+'Obrazac 2. IPA-2012'!H211+'obrazac 2 osce'!H211)</f>
        <v>0</v>
      </c>
      <c r="I213" s="132" t="e">
        <f t="shared" si="4"/>
        <v>#DIV/0!</v>
      </c>
      <c r="J213" s="133" t="e">
        <f t="shared" si="5"/>
        <v>#DIV/0!</v>
      </c>
    </row>
    <row r="214" spans="1:10" ht="24" x14ac:dyDescent="0.25">
      <c r="A214" s="123">
        <v>51</v>
      </c>
      <c r="B214" s="158" t="s">
        <v>75</v>
      </c>
      <c r="C214" s="109">
        <v>823100</v>
      </c>
      <c r="D214" s="125">
        <f>SUM('Obrazac 2. SUD'!D213+'Obrazac 2. IPA-2012'!D212+'obrazac 2 osce'!D212)</f>
        <v>0</v>
      </c>
      <c r="E214" s="125">
        <f>SUM('Obrazac 2. SUD'!E213+'Obrazac 2. IPA-2012'!E212+'obrazac 2 osce'!E212)</f>
        <v>0</v>
      </c>
      <c r="F214" s="125">
        <f t="shared" si="7"/>
        <v>0</v>
      </c>
      <c r="G214" s="151">
        <f>SUM('Obrazac 2. SUD'!G213+'Obrazac 2. IPA-2012'!G212+'obrazac 2 osce'!G212)</f>
        <v>0</v>
      </c>
      <c r="H214" s="152">
        <f>SUM('Obrazac 2. SUD'!H213+'Obrazac 2. IPA-2012'!H212+'obrazac 2 osce'!H212)</f>
        <v>0</v>
      </c>
      <c r="I214" s="114" t="e">
        <f t="shared" si="4"/>
        <v>#DIV/0!</v>
      </c>
      <c r="J214" s="115" t="e">
        <f t="shared" si="5"/>
        <v>#DIV/0!</v>
      </c>
    </row>
    <row r="215" spans="1:10" x14ac:dyDescent="0.25">
      <c r="A215" s="122">
        <v>52</v>
      </c>
      <c r="B215" s="158" t="s">
        <v>76</v>
      </c>
      <c r="C215" s="109">
        <v>823200</v>
      </c>
      <c r="D215" s="125">
        <f>SUM('Obrazac 2. SUD'!D214+'Obrazac 2. IPA-2012'!D213+'obrazac 2 osce'!D213)</f>
        <v>0</v>
      </c>
      <c r="E215" s="125">
        <f>SUM('Obrazac 2. SUD'!E214+'Obrazac 2. IPA-2012'!E213+'obrazac 2 osce'!E213)</f>
        <v>0</v>
      </c>
      <c r="F215" s="125">
        <f t="shared" si="7"/>
        <v>0</v>
      </c>
      <c r="G215" s="151">
        <f>SUM('Obrazac 2. SUD'!G214+'Obrazac 2. IPA-2012'!G213+'obrazac 2 osce'!G213)</f>
        <v>0</v>
      </c>
      <c r="H215" s="152">
        <f>SUM('Obrazac 2. SUD'!H214+'Obrazac 2. IPA-2012'!H213+'obrazac 2 osce'!H213)</f>
        <v>0</v>
      </c>
      <c r="I215" s="114" t="e">
        <f t="shared" si="4"/>
        <v>#DIV/0!</v>
      </c>
      <c r="J215" s="115" t="e">
        <f t="shared" si="5"/>
        <v>#DIV/0!</v>
      </c>
    </row>
    <row r="216" spans="1:10" ht="24" x14ac:dyDescent="0.25">
      <c r="A216" s="123">
        <v>53</v>
      </c>
      <c r="B216" s="158" t="s">
        <v>77</v>
      </c>
      <c r="C216" s="109">
        <v>823300</v>
      </c>
      <c r="D216" s="125">
        <f>SUM('Obrazac 2. SUD'!D215+'Obrazac 2. IPA-2012'!D214+'obrazac 2 osce'!D214)</f>
        <v>0</v>
      </c>
      <c r="E216" s="125">
        <f>SUM('Obrazac 2. SUD'!E215+'Obrazac 2. IPA-2012'!E214+'obrazac 2 osce'!E214)</f>
        <v>0</v>
      </c>
      <c r="F216" s="125">
        <f t="shared" si="7"/>
        <v>0</v>
      </c>
      <c r="G216" s="151">
        <f>SUM('Obrazac 2. SUD'!G215+'Obrazac 2. IPA-2012'!G214+'obrazac 2 osce'!G214)</f>
        <v>0</v>
      </c>
      <c r="H216" s="152">
        <f>SUM('Obrazac 2. SUD'!H215+'Obrazac 2. IPA-2012'!H214+'obrazac 2 osce'!H214)</f>
        <v>0</v>
      </c>
      <c r="I216" s="114" t="e">
        <f t="shared" si="4"/>
        <v>#DIV/0!</v>
      </c>
      <c r="J216" s="115" t="e">
        <f t="shared" si="5"/>
        <v>#DIV/0!</v>
      </c>
    </row>
    <row r="217" spans="1:10" x14ac:dyDescent="0.25">
      <c r="A217" s="39">
        <v>54</v>
      </c>
      <c r="B217" s="40" t="s">
        <v>78</v>
      </c>
      <c r="C217" s="65"/>
      <c r="D217" s="42">
        <f>SUM('Obrazac 2. SUD'!D216+'Obrazac 2. IPA-2012'!D215+'obrazac 2 osce'!D215)</f>
        <v>0</v>
      </c>
      <c r="E217" s="42">
        <f>SUM('Obrazac 2. SUD'!E216+'Obrazac 2. IPA-2012'!E215+'obrazac 2 osce'!E215+'Obrazac 2.TEKUĆA REZERVA)'!E215)</f>
        <v>0</v>
      </c>
      <c r="F217" s="42">
        <f t="shared" si="7"/>
        <v>0</v>
      </c>
      <c r="G217" s="80">
        <f>SUM('Obrazac 2. SUD'!G216+'Obrazac 2. IPA-2012'!G215+'obrazac 2 osce'!G215+'Obrazac 2.TEKUĆA REZERVA)'!G215)</f>
        <v>0</v>
      </c>
      <c r="H217" s="81">
        <f>SUM('Obrazac 2. SUD'!H216+'Obrazac 2. IPA-2012'!H215+'obrazac 2 osce'!H215)</f>
        <v>0</v>
      </c>
      <c r="I217" s="43" t="e">
        <f t="shared" si="4"/>
        <v>#DIV/0!</v>
      </c>
      <c r="J217" s="133" t="e">
        <f t="shared" si="5"/>
        <v>#DIV/0!</v>
      </c>
    </row>
    <row r="218" spans="1:10" x14ac:dyDescent="0.25">
      <c r="A218" s="45">
        <v>55</v>
      </c>
      <c r="B218" s="66" t="s">
        <v>79</v>
      </c>
      <c r="C218" s="67"/>
      <c r="D218" s="42">
        <f>SUM(D19+D217)</f>
        <v>16093000</v>
      </c>
      <c r="E218" s="42">
        <f>SUM(E19+E217)</f>
        <v>914692</v>
      </c>
      <c r="F218" s="42">
        <f>SUM(D218:E218)</f>
        <v>17007692</v>
      </c>
      <c r="G218" s="80">
        <f>SUM('Obrazac 2. SUD'!G217+'Obrazac 2. IPA-2012'!G216+'obrazac 2 osce'!G216+'Obrazac 2.TEKUĆA REZERVA)'!G216)</f>
        <v>15984974.699999999</v>
      </c>
      <c r="H218" s="81">
        <f>SUM('Obrazac 2. SUD'!H217+'Obrazac 2. IPA-2012'!H216+'obrazac 2 osce'!H216)</f>
        <v>15047743</v>
      </c>
      <c r="I218" s="43">
        <f>SUM(G218/F218)</f>
        <v>0.93986736707132279</v>
      </c>
      <c r="J218" s="44">
        <f>SUM(G218/H218)</f>
        <v>1.062283872073041</v>
      </c>
    </row>
    <row r="219" spans="1:10" x14ac:dyDescent="0.25">
      <c r="A219" s="68"/>
      <c r="B219" s="68"/>
      <c r="C219" s="68"/>
      <c r="D219" s="68"/>
      <c r="E219" s="68"/>
      <c r="F219" s="68"/>
      <c r="G219" s="68"/>
      <c r="H219" s="68"/>
      <c r="I219" s="68"/>
      <c r="J219" s="68"/>
    </row>
    <row r="220" spans="1:10" x14ac:dyDescent="0.25">
      <c r="A220" s="68"/>
      <c r="B220" s="69"/>
      <c r="C220" s="70"/>
      <c r="D220" s="70"/>
      <c r="E220" s="70"/>
      <c r="F220" s="70"/>
      <c r="G220" s="71"/>
      <c r="H220" s="71" t="s">
        <v>80</v>
      </c>
      <c r="I220" s="70"/>
      <c r="J220" s="70"/>
    </row>
    <row r="221" spans="1:10" x14ac:dyDescent="0.25">
      <c r="A221" s="68"/>
      <c r="B221" s="69"/>
      <c r="C221" s="70"/>
      <c r="D221" s="70"/>
      <c r="E221" s="70"/>
      <c r="F221" s="70"/>
      <c r="G221" s="72"/>
      <c r="H221" s="72" t="s">
        <v>81</v>
      </c>
      <c r="I221" s="249"/>
      <c r="J221" s="249"/>
    </row>
  </sheetData>
  <mergeCells count="3">
    <mergeCell ref="A11:J11"/>
    <mergeCell ref="A12:J12"/>
    <mergeCell ref="I221:J22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0"/>
  <sheetViews>
    <sheetView topLeftCell="A172" workbookViewId="0">
      <selection activeCell="L180" sqref="L180"/>
    </sheetView>
  </sheetViews>
  <sheetFormatPr defaultRowHeight="15" x14ac:dyDescent="0.25"/>
  <cols>
    <col min="1" max="1" width="9.85546875" customWidth="1"/>
    <col min="2" max="2" width="22.85546875" customWidth="1"/>
    <col min="3" max="3" width="8.7109375" customWidth="1"/>
    <col min="4" max="4" width="17.140625" customWidth="1"/>
    <col min="5" max="5" width="14" customWidth="1"/>
    <col min="6" max="6" width="13.42578125" customWidth="1"/>
    <col min="7" max="7" width="11.85546875" customWidth="1"/>
    <col min="8" max="8" width="15.42578125" customWidth="1"/>
    <col min="9" max="9" width="7.42578125" customWidth="1"/>
    <col min="13" max="13" width="10" bestFit="1" customWidth="1"/>
  </cols>
  <sheetData>
    <row r="1" spans="1:10" x14ac:dyDescent="0.25">
      <c r="A1" s="73" t="s">
        <v>82</v>
      </c>
      <c r="B1" s="74"/>
      <c r="C1" s="3"/>
      <c r="D1" s="75"/>
      <c r="E1" s="75"/>
      <c r="F1" s="4"/>
      <c r="G1" s="76" t="s">
        <v>83</v>
      </c>
      <c r="H1" s="75"/>
      <c r="I1" s="75"/>
      <c r="J1" s="75"/>
    </row>
    <row r="2" spans="1:10" x14ac:dyDescent="0.25">
      <c r="A2" s="77" t="s">
        <v>84</v>
      </c>
      <c r="B2" s="2" t="s">
        <v>85</v>
      </c>
      <c r="C2" s="3"/>
      <c r="D2" s="75"/>
      <c r="E2" s="75"/>
      <c r="F2" s="5"/>
      <c r="G2" s="5" t="s">
        <v>231</v>
      </c>
      <c r="H2" s="6"/>
      <c r="I2" s="75"/>
      <c r="J2" s="75"/>
    </row>
    <row r="3" spans="1:10" x14ac:dyDescent="0.25">
      <c r="A3" s="77"/>
      <c r="B3" s="10"/>
      <c r="C3" s="3"/>
      <c r="D3" s="4"/>
      <c r="E3" s="4"/>
      <c r="F3" s="78"/>
      <c r="G3" s="78"/>
      <c r="H3" s="79"/>
      <c r="I3" s="7"/>
      <c r="J3" s="8"/>
    </row>
    <row r="4" spans="1:10" x14ac:dyDescent="0.25">
      <c r="A4" s="1" t="s">
        <v>0</v>
      </c>
      <c r="B4" s="2" t="s">
        <v>1</v>
      </c>
      <c r="C4" s="3"/>
      <c r="D4" s="4"/>
      <c r="E4" s="4"/>
      <c r="F4" s="5"/>
      <c r="G4" s="5" t="s">
        <v>2</v>
      </c>
      <c r="H4" s="78">
        <v>10</v>
      </c>
      <c r="I4" s="7"/>
      <c r="J4" s="8"/>
    </row>
    <row r="5" spans="1:10" x14ac:dyDescent="0.25">
      <c r="A5" s="9"/>
      <c r="B5" s="10"/>
      <c r="C5" s="11"/>
      <c r="D5" s="12"/>
      <c r="E5" s="12"/>
      <c r="F5" s="5"/>
      <c r="G5" s="5"/>
      <c r="H5" s="13"/>
      <c r="I5" s="7"/>
      <c r="J5" s="8"/>
    </row>
    <row r="6" spans="1:10" x14ac:dyDescent="0.25">
      <c r="A6" s="14" t="s">
        <v>4</v>
      </c>
      <c r="B6" s="15">
        <v>4200057260002</v>
      </c>
      <c r="C6" s="11"/>
      <c r="D6" s="16"/>
      <c r="E6" s="16"/>
      <c r="F6" s="5"/>
      <c r="G6" s="5" t="s">
        <v>5</v>
      </c>
      <c r="H6" s="6" t="s">
        <v>3</v>
      </c>
      <c r="I6" s="7"/>
      <c r="J6" s="8"/>
    </row>
    <row r="7" spans="1:10" x14ac:dyDescent="0.25">
      <c r="A7" s="14"/>
      <c r="B7" s="17"/>
      <c r="C7" s="11"/>
      <c r="D7" s="16"/>
      <c r="E7" s="16"/>
      <c r="F7" s="5"/>
      <c r="G7" s="5"/>
      <c r="H7" s="6"/>
      <c r="I7" s="18"/>
      <c r="J7" s="18"/>
    </row>
    <row r="8" spans="1:10" x14ac:dyDescent="0.25">
      <c r="A8" s="5" t="s">
        <v>6</v>
      </c>
      <c r="B8" s="15">
        <v>75231</v>
      </c>
      <c r="C8" s="11"/>
      <c r="D8" s="16"/>
      <c r="E8" s="16"/>
      <c r="F8" s="19"/>
      <c r="G8" s="20" t="s">
        <v>7</v>
      </c>
      <c r="H8" s="21" t="s">
        <v>10</v>
      </c>
      <c r="I8" s="18"/>
      <c r="J8" s="18"/>
    </row>
    <row r="9" spans="1:10" x14ac:dyDescent="0.25">
      <c r="A9" s="14"/>
      <c r="B9" s="15" t="s">
        <v>8</v>
      </c>
      <c r="C9" s="11"/>
      <c r="D9" s="16"/>
      <c r="E9" s="16"/>
      <c r="F9" s="5"/>
      <c r="G9" s="20" t="s">
        <v>9</v>
      </c>
      <c r="H9" s="21" t="s">
        <v>3</v>
      </c>
      <c r="I9" s="18"/>
      <c r="J9" s="18"/>
    </row>
    <row r="10" spans="1:10" x14ac:dyDescent="0.25">
      <c r="A10" s="5"/>
      <c r="B10" s="6"/>
      <c r="C10" s="22"/>
      <c r="D10" s="23"/>
      <c r="E10" s="23"/>
      <c r="F10" s="19"/>
      <c r="G10" s="20" t="s">
        <v>11</v>
      </c>
      <c r="H10" s="21" t="s">
        <v>3</v>
      </c>
      <c r="I10" s="24"/>
      <c r="J10" s="18"/>
    </row>
    <row r="11" spans="1:10" x14ac:dyDescent="0.25">
      <c r="A11" s="22"/>
      <c r="B11" s="25"/>
      <c r="C11" s="22"/>
      <c r="D11" s="23"/>
      <c r="E11" s="23"/>
      <c r="F11" s="5"/>
      <c r="G11" s="13"/>
      <c r="H11" s="6"/>
      <c r="I11" s="24"/>
      <c r="J11" s="18"/>
    </row>
    <row r="12" spans="1:10" ht="15.75" x14ac:dyDescent="0.25">
      <c r="A12" s="247" t="s">
        <v>12</v>
      </c>
      <c r="B12" s="247"/>
      <c r="C12" s="247"/>
      <c r="D12" s="247"/>
      <c r="E12" s="247"/>
      <c r="F12" s="247"/>
      <c r="G12" s="247"/>
      <c r="H12" s="247"/>
      <c r="I12" s="247"/>
      <c r="J12" s="247"/>
    </row>
    <row r="13" spans="1:10" ht="15.75" x14ac:dyDescent="0.25">
      <c r="A13" s="248" t="s">
        <v>241</v>
      </c>
      <c r="B13" s="248"/>
      <c r="C13" s="248"/>
      <c r="D13" s="248"/>
      <c r="E13" s="248"/>
      <c r="F13" s="248"/>
      <c r="G13" s="248"/>
      <c r="H13" s="248"/>
      <c r="I13" s="248"/>
      <c r="J13" s="248"/>
    </row>
    <row r="14" spans="1:10" x14ac:dyDescent="0.25">
      <c r="A14" s="26"/>
      <c r="B14" s="27"/>
      <c r="C14" s="27"/>
      <c r="D14" s="147" t="s">
        <v>230</v>
      </c>
      <c r="E14" s="28"/>
      <c r="F14" s="28"/>
      <c r="G14" s="13"/>
      <c r="H14" s="29"/>
      <c r="I14" s="29"/>
      <c r="J14" s="30" t="s">
        <v>13</v>
      </c>
    </row>
    <row r="15" spans="1:10" ht="96" x14ac:dyDescent="0.25">
      <c r="A15" s="31" t="s">
        <v>14</v>
      </c>
      <c r="B15" s="31" t="s">
        <v>15</v>
      </c>
      <c r="C15" s="31" t="s">
        <v>16</v>
      </c>
      <c r="D15" s="32" t="s">
        <v>17</v>
      </c>
      <c r="E15" s="32" t="s">
        <v>18</v>
      </c>
      <c r="F15" s="32" t="s">
        <v>19</v>
      </c>
      <c r="G15" s="33" t="s">
        <v>20</v>
      </c>
      <c r="H15" s="34" t="s">
        <v>21</v>
      </c>
      <c r="I15" s="34" t="s">
        <v>22</v>
      </c>
      <c r="J15" s="34" t="s">
        <v>23</v>
      </c>
    </row>
    <row r="16" spans="1:10" x14ac:dyDescent="0.25">
      <c r="A16" s="35">
        <v>1</v>
      </c>
      <c r="B16" s="35">
        <v>2</v>
      </c>
      <c r="C16" s="35">
        <v>3</v>
      </c>
      <c r="D16" s="36">
        <v>4</v>
      </c>
      <c r="E16" s="36">
        <v>5</v>
      </c>
      <c r="F16" s="36" t="s">
        <v>24</v>
      </c>
      <c r="G16" s="37">
        <v>7</v>
      </c>
      <c r="H16" s="38">
        <v>8</v>
      </c>
      <c r="I16" s="38">
        <v>9</v>
      </c>
      <c r="J16" s="38">
        <v>10</v>
      </c>
    </row>
    <row r="17" spans="1:10" ht="24.75" x14ac:dyDescent="0.25">
      <c r="A17" s="39">
        <v>1</v>
      </c>
      <c r="B17" s="40" t="s">
        <v>25</v>
      </c>
      <c r="C17" s="41"/>
      <c r="D17" s="42">
        <f>SUM(D18+D176+D204+D212)</f>
        <v>16093000</v>
      </c>
      <c r="E17" s="42">
        <f>SUM(E18+E176+E204+E212)</f>
        <v>0</v>
      </c>
      <c r="F17" s="42">
        <f t="shared" ref="F17:F37" si="0">SUM(D17:E17)</f>
        <v>16093000</v>
      </c>
      <c r="G17" s="80">
        <f>SUM(G18+G176+G204+G212)</f>
        <v>15181343.699999999</v>
      </c>
      <c r="H17" s="81">
        <f>SUM(H18+H176+H204+H212)</f>
        <v>14673460</v>
      </c>
      <c r="I17" s="43">
        <f t="shared" ref="I17:I80" si="1">SUM(G17/F17)</f>
        <v>0.94335075498664012</v>
      </c>
      <c r="J17" s="44">
        <f t="shared" ref="J17:J80" si="2">SUM(G17/H17)</f>
        <v>1.0346124022555008</v>
      </c>
    </row>
    <row r="18" spans="1:10" ht="24.75" x14ac:dyDescent="0.25">
      <c r="A18" s="45">
        <v>2</v>
      </c>
      <c r="B18" s="40" t="s">
        <v>26</v>
      </c>
      <c r="C18" s="41">
        <v>610000</v>
      </c>
      <c r="D18" s="42">
        <f>SUM(D19+D56+D162+D172)</f>
        <v>15899000</v>
      </c>
      <c r="E18" s="42">
        <f>SUM(E19+E56+E162+E172)</f>
        <v>0</v>
      </c>
      <c r="F18" s="42">
        <f t="shared" si="0"/>
        <v>15899000</v>
      </c>
      <c r="G18" s="80">
        <f>SUM(G19+G56+G162+G172)</f>
        <v>15009699.699999999</v>
      </c>
      <c r="H18" s="81">
        <f>SUM(H19+H56+H162+H172)</f>
        <v>14600388</v>
      </c>
      <c r="I18" s="43">
        <f t="shared" si="1"/>
        <v>0.94406564563809037</v>
      </c>
      <c r="J18" s="44">
        <f t="shared" si="2"/>
        <v>1.0280343029240044</v>
      </c>
    </row>
    <row r="19" spans="1:10" ht="24.75" x14ac:dyDescent="0.25">
      <c r="A19" s="45">
        <v>3</v>
      </c>
      <c r="B19" s="46" t="s">
        <v>27</v>
      </c>
      <c r="C19" s="47">
        <v>611000</v>
      </c>
      <c r="D19" s="82">
        <f>SUM(D20+D38)</f>
        <v>11934000</v>
      </c>
      <c r="E19" s="82">
        <f>SUM(E20+E38)</f>
        <v>-90000</v>
      </c>
      <c r="F19" s="82">
        <f t="shared" si="0"/>
        <v>11844000</v>
      </c>
      <c r="G19" s="83">
        <f>SUM(G20+G38)</f>
        <v>10996199</v>
      </c>
      <c r="H19" s="84">
        <f>SUM(H20+H38)</f>
        <v>11005091</v>
      </c>
      <c r="I19" s="48">
        <f t="shared" si="1"/>
        <v>0.92841936845660245</v>
      </c>
      <c r="J19" s="49">
        <f t="shared" si="2"/>
        <v>0.99919201031595284</v>
      </c>
    </row>
    <row r="20" spans="1:10" ht="24.75" x14ac:dyDescent="0.25">
      <c r="A20" s="123">
        <v>4</v>
      </c>
      <c r="B20" s="108" t="s">
        <v>28</v>
      </c>
      <c r="C20" s="109">
        <v>611100</v>
      </c>
      <c r="D20" s="110">
        <f>SUM(D21:D37)</f>
        <v>11254000</v>
      </c>
      <c r="E20" s="110">
        <f>SUM(E21:E37)</f>
        <v>0</v>
      </c>
      <c r="F20" s="111">
        <f t="shared" si="0"/>
        <v>11254000</v>
      </c>
      <c r="G20" s="112">
        <f>SUM(G21:G37)</f>
        <v>10420281</v>
      </c>
      <c r="H20" s="113">
        <f>SUM(H21:H37)</f>
        <v>10440793</v>
      </c>
      <c r="I20" s="114">
        <f t="shared" si="1"/>
        <v>0.92591798471654518</v>
      </c>
      <c r="J20" s="115">
        <f t="shared" si="2"/>
        <v>0.99803539826907783</v>
      </c>
    </row>
    <row r="21" spans="1:10" x14ac:dyDescent="0.25">
      <c r="A21" s="39"/>
      <c r="B21" s="134" t="s">
        <v>88</v>
      </c>
      <c r="C21" s="135">
        <v>611111</v>
      </c>
      <c r="D21" s="85">
        <v>5024000</v>
      </c>
      <c r="E21" s="142">
        <v>0</v>
      </c>
      <c r="F21" s="143">
        <f t="shared" si="0"/>
        <v>5024000</v>
      </c>
      <c r="G21" s="144">
        <v>4700566</v>
      </c>
      <c r="H21" s="127">
        <v>4756380</v>
      </c>
      <c r="I21" s="128">
        <f t="shared" si="1"/>
        <v>0.93562221337579621</v>
      </c>
      <c r="J21" s="129">
        <f t="shared" si="2"/>
        <v>0.98826544556995022</v>
      </c>
    </row>
    <row r="22" spans="1:10" x14ac:dyDescent="0.25">
      <c r="A22" s="39"/>
      <c r="B22" s="134" t="s">
        <v>89</v>
      </c>
      <c r="C22" s="135">
        <v>611112</v>
      </c>
      <c r="D22" s="85">
        <v>0</v>
      </c>
      <c r="E22" s="142">
        <v>0</v>
      </c>
      <c r="F22" s="143">
        <f t="shared" si="0"/>
        <v>0</v>
      </c>
      <c r="G22" s="144"/>
      <c r="H22" s="127">
        <v>267</v>
      </c>
      <c r="I22" s="128" t="e">
        <f t="shared" si="1"/>
        <v>#DIV/0!</v>
      </c>
      <c r="J22" s="129">
        <f t="shared" si="2"/>
        <v>0</v>
      </c>
    </row>
    <row r="23" spans="1:10" x14ac:dyDescent="0.25">
      <c r="A23" s="39"/>
      <c r="B23" s="134" t="s">
        <v>90</v>
      </c>
      <c r="C23" s="135">
        <v>611113</v>
      </c>
      <c r="D23" s="85">
        <v>20000</v>
      </c>
      <c r="E23" s="142">
        <v>0</v>
      </c>
      <c r="F23" s="143">
        <f t="shared" si="0"/>
        <v>20000</v>
      </c>
      <c r="G23" s="144">
        <v>18277</v>
      </c>
      <c r="H23" s="127">
        <v>17052</v>
      </c>
      <c r="I23" s="128">
        <f t="shared" si="1"/>
        <v>0.91385000000000005</v>
      </c>
      <c r="J23" s="129">
        <f t="shared" si="2"/>
        <v>1.0718390804597702</v>
      </c>
    </row>
    <row r="24" spans="1:10" x14ac:dyDescent="0.25">
      <c r="A24" s="39"/>
      <c r="B24" s="134" t="s">
        <v>91</v>
      </c>
      <c r="C24" s="135">
        <v>611114</v>
      </c>
      <c r="D24" s="146">
        <v>380000</v>
      </c>
      <c r="E24" s="142">
        <v>0</v>
      </c>
      <c r="F24" s="143">
        <f t="shared" si="0"/>
        <v>380000</v>
      </c>
      <c r="G24" s="144">
        <v>380813</v>
      </c>
      <c r="H24" s="127">
        <v>355774</v>
      </c>
      <c r="I24" s="128">
        <f t="shared" si="1"/>
        <v>1.0021394736842106</v>
      </c>
      <c r="J24" s="129">
        <f t="shared" si="2"/>
        <v>1.0703789484335562</v>
      </c>
    </row>
    <row r="25" spans="1:10" x14ac:dyDescent="0.25">
      <c r="A25" s="39"/>
      <c r="B25" s="134" t="s">
        <v>92</v>
      </c>
      <c r="C25" s="135">
        <v>611115</v>
      </c>
      <c r="D25" s="146">
        <v>700000</v>
      </c>
      <c r="E25" s="142">
        <v>0</v>
      </c>
      <c r="F25" s="143">
        <f t="shared" si="0"/>
        <v>700000</v>
      </c>
      <c r="G25" s="144">
        <v>642381</v>
      </c>
      <c r="H25" s="127">
        <v>679442</v>
      </c>
      <c r="I25" s="128">
        <f t="shared" si="1"/>
        <v>0.91768714285714281</v>
      </c>
      <c r="J25" s="129">
        <f t="shared" si="2"/>
        <v>0.94545376941666837</v>
      </c>
    </row>
    <row r="26" spans="1:10" x14ac:dyDescent="0.25">
      <c r="A26" s="39"/>
      <c r="B26" s="134" t="s">
        <v>93</v>
      </c>
      <c r="C26" s="135">
        <v>611116</v>
      </c>
      <c r="D26" s="146">
        <v>40000</v>
      </c>
      <c r="E26" s="142">
        <v>0</v>
      </c>
      <c r="F26" s="143">
        <f t="shared" si="0"/>
        <v>40000</v>
      </c>
      <c r="G26" s="144">
        <v>11700</v>
      </c>
      <c r="H26" s="127">
        <v>22468</v>
      </c>
      <c r="I26" s="128">
        <f t="shared" si="1"/>
        <v>0.29249999999999998</v>
      </c>
      <c r="J26" s="129">
        <f t="shared" si="2"/>
        <v>0.52074060886594264</v>
      </c>
    </row>
    <row r="27" spans="1:10" x14ac:dyDescent="0.25">
      <c r="A27" s="39"/>
      <c r="B27" s="134" t="s">
        <v>94</v>
      </c>
      <c r="C27" s="135">
        <v>611117</v>
      </c>
      <c r="D27" s="146">
        <v>200000</v>
      </c>
      <c r="E27" s="142">
        <v>0</v>
      </c>
      <c r="F27" s="143">
        <f t="shared" si="0"/>
        <v>200000</v>
      </c>
      <c r="G27" s="144">
        <v>160660</v>
      </c>
      <c r="H27" s="127">
        <v>168536</v>
      </c>
      <c r="I27" s="128">
        <f t="shared" si="1"/>
        <v>0.80330000000000001</v>
      </c>
      <c r="J27" s="129">
        <f t="shared" si="2"/>
        <v>0.95326814449138464</v>
      </c>
    </row>
    <row r="28" spans="1:10" x14ac:dyDescent="0.25">
      <c r="A28" s="39"/>
      <c r="B28" s="134" t="s">
        <v>95</v>
      </c>
      <c r="C28" s="135">
        <v>611118</v>
      </c>
      <c r="D28" s="146">
        <v>40000</v>
      </c>
      <c r="E28" s="142">
        <v>0</v>
      </c>
      <c r="F28" s="143">
        <f t="shared" si="0"/>
        <v>40000</v>
      </c>
      <c r="G28" s="144">
        <v>28486</v>
      </c>
      <c r="H28" s="127">
        <v>28382</v>
      </c>
      <c r="I28" s="128">
        <f t="shared" si="1"/>
        <v>0.71214999999999995</v>
      </c>
      <c r="J28" s="129">
        <f t="shared" si="2"/>
        <v>1.0036642942710168</v>
      </c>
    </row>
    <row r="29" spans="1:10" x14ac:dyDescent="0.25">
      <c r="A29" s="39"/>
      <c r="B29" s="134" t="s">
        <v>96</v>
      </c>
      <c r="C29" s="135">
        <v>611119</v>
      </c>
      <c r="D29" s="146">
        <v>20000</v>
      </c>
      <c r="E29" s="142">
        <v>0</v>
      </c>
      <c r="F29" s="143">
        <f t="shared" si="0"/>
        <v>20000</v>
      </c>
      <c r="G29" s="144">
        <v>14744</v>
      </c>
      <c r="H29" s="127">
        <v>12000</v>
      </c>
      <c r="I29" s="128">
        <f t="shared" si="1"/>
        <v>0.73719999999999997</v>
      </c>
      <c r="J29" s="129">
        <f t="shared" si="2"/>
        <v>1.2286666666666666</v>
      </c>
    </row>
    <row r="30" spans="1:10" x14ac:dyDescent="0.25">
      <c r="A30" s="39"/>
      <c r="B30" s="134" t="s">
        <v>97</v>
      </c>
      <c r="C30" s="135">
        <v>611122</v>
      </c>
      <c r="D30" s="146">
        <v>650000</v>
      </c>
      <c r="E30" s="142">
        <v>0</v>
      </c>
      <c r="F30" s="143">
        <f t="shared" si="0"/>
        <v>650000</v>
      </c>
      <c r="G30" s="144">
        <v>540129</v>
      </c>
      <c r="H30" s="127">
        <v>542501</v>
      </c>
      <c r="I30" s="128">
        <f t="shared" si="1"/>
        <v>0.8309676923076923</v>
      </c>
      <c r="J30" s="129">
        <f t="shared" si="2"/>
        <v>0.99562765782920215</v>
      </c>
    </row>
    <row r="31" spans="1:10" x14ac:dyDescent="0.25">
      <c r="A31" s="39"/>
      <c r="B31" s="134" t="s">
        <v>98</v>
      </c>
      <c r="C31" s="135">
        <v>611123</v>
      </c>
      <c r="D31" s="146">
        <v>2260000</v>
      </c>
      <c r="E31" s="142">
        <v>0</v>
      </c>
      <c r="F31" s="143">
        <f t="shared" si="0"/>
        <v>2260000</v>
      </c>
      <c r="G31" s="144">
        <v>2120722</v>
      </c>
      <c r="H31" s="127">
        <v>2124244</v>
      </c>
      <c r="I31" s="128">
        <f t="shared" si="1"/>
        <v>0.93837256637168143</v>
      </c>
      <c r="J31" s="129">
        <f t="shared" si="2"/>
        <v>0.99834199837683435</v>
      </c>
    </row>
    <row r="32" spans="1:10" x14ac:dyDescent="0.25">
      <c r="A32" s="39"/>
      <c r="B32" s="134" t="s">
        <v>99</v>
      </c>
      <c r="C32" s="135">
        <v>611124</v>
      </c>
      <c r="D32" s="146">
        <v>1585000</v>
      </c>
      <c r="E32" s="142">
        <v>0</v>
      </c>
      <c r="F32" s="143">
        <f t="shared" si="0"/>
        <v>1585000</v>
      </c>
      <c r="G32" s="144">
        <v>1498181</v>
      </c>
      <c r="H32" s="127">
        <v>1499761</v>
      </c>
      <c r="I32" s="128">
        <f t="shared" si="1"/>
        <v>0.94522460567823341</v>
      </c>
      <c r="J32" s="129">
        <f t="shared" si="2"/>
        <v>0.99894649880881026</v>
      </c>
    </row>
    <row r="33" spans="1:13" x14ac:dyDescent="0.25">
      <c r="A33" s="39"/>
      <c r="B33" s="134" t="s">
        <v>100</v>
      </c>
      <c r="C33" s="135">
        <v>611125</v>
      </c>
      <c r="D33" s="146">
        <v>200000</v>
      </c>
      <c r="E33" s="142">
        <v>0</v>
      </c>
      <c r="F33" s="143">
        <f t="shared" si="0"/>
        <v>200000</v>
      </c>
      <c r="G33" s="144">
        <v>173553</v>
      </c>
      <c r="H33" s="127">
        <v>173405</v>
      </c>
      <c r="I33" s="128">
        <f t="shared" si="1"/>
        <v>0.86776500000000001</v>
      </c>
      <c r="J33" s="129">
        <f t="shared" si="2"/>
        <v>1.0008534932672069</v>
      </c>
    </row>
    <row r="34" spans="1:13" x14ac:dyDescent="0.25">
      <c r="A34" s="39"/>
      <c r="B34" s="134" t="s">
        <v>101</v>
      </c>
      <c r="C34" s="135">
        <v>611126</v>
      </c>
      <c r="D34" s="146">
        <v>40000</v>
      </c>
      <c r="E34" s="142">
        <v>0</v>
      </c>
      <c r="F34" s="143">
        <f t="shared" si="0"/>
        <v>40000</v>
      </c>
      <c r="G34" s="144">
        <v>26567</v>
      </c>
      <c r="H34" s="127">
        <v>27689</v>
      </c>
      <c r="I34" s="128">
        <f t="shared" si="1"/>
        <v>0.66417499999999996</v>
      </c>
      <c r="J34" s="129">
        <f t="shared" si="2"/>
        <v>0.95947849326447321</v>
      </c>
    </row>
    <row r="35" spans="1:13" x14ac:dyDescent="0.25">
      <c r="A35" s="39"/>
      <c r="B35" s="134" t="s">
        <v>102</v>
      </c>
      <c r="C35" s="135">
        <v>611127</v>
      </c>
      <c r="D35" s="146">
        <v>20000</v>
      </c>
      <c r="E35" s="142">
        <v>0</v>
      </c>
      <c r="F35" s="143">
        <f t="shared" si="0"/>
        <v>20000</v>
      </c>
      <c r="G35" s="144">
        <v>16237</v>
      </c>
      <c r="H35" s="127">
        <v>8354</v>
      </c>
      <c r="I35" s="128">
        <f t="shared" si="1"/>
        <v>0.81184999999999996</v>
      </c>
      <c r="J35" s="129">
        <f t="shared" si="2"/>
        <v>1.9436198228393584</v>
      </c>
    </row>
    <row r="36" spans="1:13" x14ac:dyDescent="0.25">
      <c r="A36" s="39"/>
      <c r="B36" s="134" t="s">
        <v>103</v>
      </c>
      <c r="C36" s="135">
        <v>611132</v>
      </c>
      <c r="D36" s="85">
        <v>40000</v>
      </c>
      <c r="E36" s="142">
        <v>0</v>
      </c>
      <c r="F36" s="143">
        <f t="shared" si="0"/>
        <v>40000</v>
      </c>
      <c r="G36" s="144">
        <v>24668</v>
      </c>
      <c r="H36" s="127">
        <v>24538</v>
      </c>
      <c r="I36" s="128">
        <f t="shared" si="1"/>
        <v>0.61670000000000003</v>
      </c>
      <c r="J36" s="129">
        <f t="shared" si="2"/>
        <v>1.0052979052897546</v>
      </c>
    </row>
    <row r="37" spans="1:13" x14ac:dyDescent="0.25">
      <c r="A37" s="39"/>
      <c r="B37" s="134" t="s">
        <v>104</v>
      </c>
      <c r="C37" s="135">
        <v>611141</v>
      </c>
      <c r="D37" s="85">
        <v>35000</v>
      </c>
      <c r="E37" s="142"/>
      <c r="F37" s="143">
        <f t="shared" si="0"/>
        <v>35000</v>
      </c>
      <c r="G37" s="144">
        <v>62597</v>
      </c>
      <c r="H37" s="127">
        <v>0</v>
      </c>
      <c r="I37" s="128">
        <f t="shared" si="1"/>
        <v>1.7884857142857142</v>
      </c>
      <c r="J37" s="129" t="e">
        <f t="shared" si="2"/>
        <v>#DIV/0!</v>
      </c>
    </row>
    <row r="38" spans="1:13" ht="24.75" x14ac:dyDescent="0.25">
      <c r="A38" s="122">
        <v>5</v>
      </c>
      <c r="B38" s="108" t="s">
        <v>29</v>
      </c>
      <c r="C38" s="109">
        <v>611200</v>
      </c>
      <c r="D38" s="110">
        <f>SUM(D39:D55)</f>
        <v>680000</v>
      </c>
      <c r="E38" s="110">
        <f>SUM(E39:E55)</f>
        <v>-90000</v>
      </c>
      <c r="F38" s="111">
        <f t="shared" ref="F38:F216" si="3">SUM(D38:E38)</f>
        <v>590000</v>
      </c>
      <c r="G38" s="112">
        <f>SUM(G39:G55)</f>
        <v>575918</v>
      </c>
      <c r="H38" s="113">
        <f>SUM(H39+H40+H41+H42+H43+H44+H45+H46+H47+H48+H49+H50+H51+H52++H53+H54+H55)</f>
        <v>564298</v>
      </c>
      <c r="I38" s="114">
        <f t="shared" si="1"/>
        <v>0.97613220338983053</v>
      </c>
      <c r="J38" s="115">
        <f t="shared" si="2"/>
        <v>1.0205919567320814</v>
      </c>
      <c r="M38">
        <v>137500</v>
      </c>
    </row>
    <row r="39" spans="1:13" x14ac:dyDescent="0.25">
      <c r="A39" s="45"/>
      <c r="B39" s="134" t="s">
        <v>105</v>
      </c>
      <c r="C39" s="135">
        <v>611211</v>
      </c>
      <c r="D39" s="85">
        <v>137500</v>
      </c>
      <c r="E39" s="85">
        <v>-42500</v>
      </c>
      <c r="F39" s="143">
        <f t="shared" si="3"/>
        <v>95000</v>
      </c>
      <c r="G39" s="86">
        <v>94145</v>
      </c>
      <c r="H39" s="87">
        <v>110385</v>
      </c>
      <c r="I39" s="128">
        <f t="shared" si="1"/>
        <v>0.99099999999999999</v>
      </c>
      <c r="J39" s="129">
        <f t="shared" si="2"/>
        <v>0.85287856139874074</v>
      </c>
      <c r="M39">
        <v>-95000</v>
      </c>
    </row>
    <row r="40" spans="1:13" x14ac:dyDescent="0.25">
      <c r="A40" s="45"/>
      <c r="B40" s="134" t="s">
        <v>106</v>
      </c>
      <c r="C40" s="135">
        <v>611213</v>
      </c>
      <c r="D40" s="85">
        <v>0</v>
      </c>
      <c r="E40" s="85">
        <v>0</v>
      </c>
      <c r="F40" s="143">
        <f t="shared" si="3"/>
        <v>0</v>
      </c>
      <c r="G40" s="86">
        <v>0</v>
      </c>
      <c r="H40" s="87">
        <v>0</v>
      </c>
      <c r="I40" s="128" t="e">
        <f t="shared" si="1"/>
        <v>#DIV/0!</v>
      </c>
      <c r="J40" s="129" t="e">
        <f t="shared" si="2"/>
        <v>#DIV/0!</v>
      </c>
    </row>
    <row r="41" spans="1:13" x14ac:dyDescent="0.25">
      <c r="A41" s="45"/>
      <c r="B41" s="134" t="s">
        <v>107</v>
      </c>
      <c r="C41" s="135">
        <v>611214</v>
      </c>
      <c r="D41" s="85">
        <v>0</v>
      </c>
      <c r="E41" s="85">
        <v>0</v>
      </c>
      <c r="F41" s="143">
        <f t="shared" si="3"/>
        <v>0</v>
      </c>
      <c r="G41" s="86">
        <v>0</v>
      </c>
      <c r="H41" s="87">
        <v>0</v>
      </c>
      <c r="I41" s="128" t="e">
        <f t="shared" si="1"/>
        <v>#DIV/0!</v>
      </c>
      <c r="J41" s="129" t="e">
        <f t="shared" si="2"/>
        <v>#DIV/0!</v>
      </c>
    </row>
    <row r="42" spans="1:13" x14ac:dyDescent="0.25">
      <c r="A42" s="45"/>
      <c r="B42" s="134" t="s">
        <v>108</v>
      </c>
      <c r="C42" s="135">
        <v>611216</v>
      </c>
      <c r="D42" s="85">
        <v>0</v>
      </c>
      <c r="E42" s="85">
        <v>0</v>
      </c>
      <c r="F42" s="143">
        <f t="shared" si="3"/>
        <v>0</v>
      </c>
      <c r="G42" s="86">
        <v>0</v>
      </c>
      <c r="H42" s="87">
        <v>0</v>
      </c>
      <c r="I42" s="128" t="e">
        <f t="shared" si="1"/>
        <v>#DIV/0!</v>
      </c>
      <c r="J42" s="129" t="e">
        <f t="shared" si="2"/>
        <v>#DIV/0!</v>
      </c>
    </row>
    <row r="43" spans="1:13" x14ac:dyDescent="0.25">
      <c r="A43" s="45"/>
      <c r="B43" s="134" t="s">
        <v>109</v>
      </c>
      <c r="C43" s="135">
        <v>611221</v>
      </c>
      <c r="D43" s="85">
        <v>180000</v>
      </c>
      <c r="E43" s="85">
        <v>-19000</v>
      </c>
      <c r="F43" s="143">
        <f t="shared" si="3"/>
        <v>161000</v>
      </c>
      <c r="G43" s="86">
        <v>165534</v>
      </c>
      <c r="H43" s="87">
        <v>163716</v>
      </c>
      <c r="I43" s="128">
        <f t="shared" si="1"/>
        <v>1.0281614906832297</v>
      </c>
      <c r="J43" s="129">
        <f t="shared" si="2"/>
        <v>1.0111045957633951</v>
      </c>
    </row>
    <row r="44" spans="1:13" x14ac:dyDescent="0.25">
      <c r="A44" s="45"/>
      <c r="B44" s="134" t="s">
        <v>110</v>
      </c>
      <c r="C44" s="135">
        <v>611224</v>
      </c>
      <c r="D44" s="85">
        <v>251000</v>
      </c>
      <c r="E44" s="85">
        <v>-21000</v>
      </c>
      <c r="F44" s="143">
        <f t="shared" si="3"/>
        <v>230000</v>
      </c>
      <c r="G44" s="86">
        <v>216821</v>
      </c>
      <c r="H44" s="87">
        <v>222739</v>
      </c>
      <c r="I44" s="128">
        <f t="shared" si="1"/>
        <v>0.94269999999999998</v>
      </c>
      <c r="J44" s="129">
        <f t="shared" si="2"/>
        <v>0.9734307867055163</v>
      </c>
    </row>
    <row r="45" spans="1:13" x14ac:dyDescent="0.25">
      <c r="A45" s="45"/>
      <c r="B45" s="134" t="s">
        <v>111</v>
      </c>
      <c r="C45" s="135">
        <v>611225</v>
      </c>
      <c r="D45" s="146">
        <v>19000</v>
      </c>
      <c r="E45" s="85">
        <v>0</v>
      </c>
      <c r="F45" s="143">
        <f t="shared" si="3"/>
        <v>19000</v>
      </c>
      <c r="G45" s="86">
        <v>27520</v>
      </c>
      <c r="H45" s="87">
        <v>4962</v>
      </c>
      <c r="I45" s="128">
        <f t="shared" si="1"/>
        <v>1.4484210526315791</v>
      </c>
      <c r="J45" s="129">
        <f t="shared" si="2"/>
        <v>5.5461507456670693</v>
      </c>
    </row>
    <row r="46" spans="1:13" x14ac:dyDescent="0.25">
      <c r="A46" s="45"/>
      <c r="B46" s="134" t="s">
        <v>112</v>
      </c>
      <c r="C46" s="135">
        <v>611226</v>
      </c>
      <c r="D46" s="146">
        <v>16500</v>
      </c>
      <c r="E46" s="85">
        <v>0</v>
      </c>
      <c r="F46" s="143">
        <f t="shared" si="3"/>
        <v>16500</v>
      </c>
      <c r="G46" s="86">
        <v>16540</v>
      </c>
      <c r="H46" s="87">
        <v>7428</v>
      </c>
      <c r="I46" s="128">
        <f t="shared" si="1"/>
        <v>1.0024242424242424</v>
      </c>
      <c r="J46" s="129">
        <f t="shared" si="2"/>
        <v>2.2267097469036079</v>
      </c>
    </row>
    <row r="47" spans="1:13" x14ac:dyDescent="0.25">
      <c r="A47" s="45"/>
      <c r="B47" s="134" t="s">
        <v>113</v>
      </c>
      <c r="C47" s="135">
        <v>611227</v>
      </c>
      <c r="D47" s="146">
        <v>7500</v>
      </c>
      <c r="E47" s="85">
        <v>0</v>
      </c>
      <c r="F47" s="143">
        <f t="shared" si="3"/>
        <v>7500</v>
      </c>
      <c r="G47" s="86">
        <v>4971</v>
      </c>
      <c r="H47" s="87">
        <v>4956</v>
      </c>
      <c r="I47" s="128">
        <f t="shared" si="1"/>
        <v>0.66279999999999994</v>
      </c>
      <c r="J47" s="129">
        <f t="shared" si="2"/>
        <v>1.0030266343825667</v>
      </c>
    </row>
    <row r="48" spans="1:13" x14ac:dyDescent="0.25">
      <c r="A48" s="45"/>
      <c r="B48" s="134"/>
      <c r="C48" s="135"/>
      <c r="D48" s="85"/>
      <c r="E48" s="85"/>
      <c r="F48" s="143">
        <f t="shared" si="3"/>
        <v>0</v>
      </c>
      <c r="G48" s="86"/>
      <c r="H48" s="87">
        <v>0</v>
      </c>
      <c r="I48" s="128" t="e">
        <f t="shared" si="1"/>
        <v>#DIV/0!</v>
      </c>
      <c r="J48" s="129" t="e">
        <f t="shared" si="2"/>
        <v>#DIV/0!</v>
      </c>
    </row>
    <row r="49" spans="1:10" x14ac:dyDescent="0.25">
      <c r="A49" s="45"/>
      <c r="B49" s="134" t="s">
        <v>114</v>
      </c>
      <c r="C49" s="135">
        <v>611272</v>
      </c>
      <c r="D49" s="146">
        <v>15000</v>
      </c>
      <c r="E49" s="85">
        <v>0</v>
      </c>
      <c r="F49" s="143">
        <f t="shared" si="3"/>
        <v>15000</v>
      </c>
      <c r="G49" s="86">
        <v>8188</v>
      </c>
      <c r="H49" s="87">
        <v>9293</v>
      </c>
      <c r="I49" s="128">
        <f t="shared" si="1"/>
        <v>0.54586666666666661</v>
      </c>
      <c r="J49" s="129">
        <f t="shared" si="2"/>
        <v>0.88109329602926934</v>
      </c>
    </row>
    <row r="50" spans="1:10" x14ac:dyDescent="0.25">
      <c r="A50" s="45"/>
      <c r="B50" s="134" t="s">
        <v>115</v>
      </c>
      <c r="C50" s="135">
        <v>611273</v>
      </c>
      <c r="D50" s="146">
        <v>27000</v>
      </c>
      <c r="E50" s="85">
        <v>-2500</v>
      </c>
      <c r="F50" s="143">
        <f t="shared" si="3"/>
        <v>24500</v>
      </c>
      <c r="G50" s="86">
        <v>23410</v>
      </c>
      <c r="H50" s="87">
        <v>22704</v>
      </c>
      <c r="I50" s="128">
        <f t="shared" si="1"/>
        <v>0.95551020408163267</v>
      </c>
      <c r="J50" s="129">
        <f t="shared" si="2"/>
        <v>1.0310958421423537</v>
      </c>
    </row>
    <row r="51" spans="1:10" x14ac:dyDescent="0.25">
      <c r="A51" s="45"/>
      <c r="B51" s="134" t="s">
        <v>116</v>
      </c>
      <c r="C51" s="135">
        <v>611274</v>
      </c>
      <c r="D51" s="146">
        <v>20000</v>
      </c>
      <c r="E51" s="85">
        <v>-5000</v>
      </c>
      <c r="F51" s="143">
        <f t="shared" si="3"/>
        <v>15000</v>
      </c>
      <c r="G51" s="86">
        <v>14699</v>
      </c>
      <c r="H51" s="87">
        <v>14723</v>
      </c>
      <c r="I51" s="128">
        <f t="shared" si="1"/>
        <v>0.97993333333333332</v>
      </c>
      <c r="J51" s="129">
        <f t="shared" si="2"/>
        <v>0.99836989743938054</v>
      </c>
    </row>
    <row r="52" spans="1:10" x14ac:dyDescent="0.25">
      <c r="A52" s="45"/>
      <c r="B52" s="134" t="s">
        <v>117</v>
      </c>
      <c r="C52" s="135">
        <v>611275</v>
      </c>
      <c r="D52" s="146">
        <v>2000</v>
      </c>
      <c r="E52" s="85">
        <v>0</v>
      </c>
      <c r="F52" s="143">
        <f t="shared" si="3"/>
        <v>2000</v>
      </c>
      <c r="G52" s="86">
        <v>1244</v>
      </c>
      <c r="H52" s="87">
        <v>1239</v>
      </c>
      <c r="I52" s="128">
        <f t="shared" si="1"/>
        <v>0.622</v>
      </c>
      <c r="J52" s="129">
        <f t="shared" si="2"/>
        <v>1.0040355125100888</v>
      </c>
    </row>
    <row r="53" spans="1:10" x14ac:dyDescent="0.25">
      <c r="A53" s="45"/>
      <c r="B53" s="134" t="s">
        <v>118</v>
      </c>
      <c r="C53" s="135">
        <v>611276</v>
      </c>
      <c r="D53" s="146">
        <v>3000</v>
      </c>
      <c r="E53" s="85">
        <v>0</v>
      </c>
      <c r="F53" s="143">
        <f t="shared" si="3"/>
        <v>3000</v>
      </c>
      <c r="G53" s="86">
        <v>1788</v>
      </c>
      <c r="H53" s="87">
        <v>1804</v>
      </c>
      <c r="I53" s="128">
        <f t="shared" si="1"/>
        <v>0.59599999999999997</v>
      </c>
      <c r="J53" s="129">
        <f t="shared" si="2"/>
        <v>0.99113082039911304</v>
      </c>
    </row>
    <row r="54" spans="1:10" x14ac:dyDescent="0.25">
      <c r="A54" s="45"/>
      <c r="B54" s="134" t="s">
        <v>119</v>
      </c>
      <c r="C54" s="135">
        <v>611277</v>
      </c>
      <c r="D54" s="85">
        <v>1500</v>
      </c>
      <c r="E54" s="85">
        <v>0</v>
      </c>
      <c r="F54" s="143">
        <f t="shared" si="3"/>
        <v>1500</v>
      </c>
      <c r="G54" s="86">
        <v>1058</v>
      </c>
      <c r="H54" s="87">
        <v>349</v>
      </c>
      <c r="I54" s="128">
        <f t="shared" si="1"/>
        <v>0.70533333333333337</v>
      </c>
      <c r="J54" s="129">
        <f t="shared" si="2"/>
        <v>3.031518624641834</v>
      </c>
    </row>
    <row r="55" spans="1:10" x14ac:dyDescent="0.25">
      <c r="A55" s="45"/>
      <c r="B55" s="134" t="s">
        <v>120</v>
      </c>
      <c r="C55" s="135">
        <v>611291</v>
      </c>
      <c r="D55" s="85">
        <v>0</v>
      </c>
      <c r="E55" s="85">
        <v>0</v>
      </c>
      <c r="F55" s="143">
        <f t="shared" si="3"/>
        <v>0</v>
      </c>
      <c r="G55" s="86">
        <v>0</v>
      </c>
      <c r="H55" s="87">
        <v>0</v>
      </c>
      <c r="I55" s="128" t="e">
        <f t="shared" si="1"/>
        <v>#DIV/0!</v>
      </c>
      <c r="J55" s="129" t="e">
        <f t="shared" si="2"/>
        <v>#DIV/0!</v>
      </c>
    </row>
    <row r="56" spans="1:10" ht="36.75" x14ac:dyDescent="0.25">
      <c r="A56" s="116">
        <v>6</v>
      </c>
      <c r="B56" s="117" t="s">
        <v>30</v>
      </c>
      <c r="C56" s="118">
        <v>613000</v>
      </c>
      <c r="D56" s="119">
        <f>SUM(D57+D72+D78+D88+D101+D108+D112+D122+D129)</f>
        <v>3965000</v>
      </c>
      <c r="E56" s="119">
        <f>SUM(E57+E72+E78+E88+E101+E108+E112+E122+E129)</f>
        <v>90000</v>
      </c>
      <c r="F56" s="119">
        <f t="shared" si="3"/>
        <v>4055000</v>
      </c>
      <c r="G56" s="120">
        <f>SUM(G57+G72+G78+G88+G101+G108+G112+G122+G129)</f>
        <v>4013500.7</v>
      </c>
      <c r="H56" s="121">
        <f>SUM(H57+H72+H78+H88+H101+H108+H112+H122+H129)</f>
        <v>3595297</v>
      </c>
      <c r="I56" s="114">
        <f t="shared" si="1"/>
        <v>0.98976589395807646</v>
      </c>
      <c r="J56" s="115">
        <f t="shared" si="2"/>
        <v>1.1163196531468751</v>
      </c>
    </row>
    <row r="57" spans="1:10" x14ac:dyDescent="0.25">
      <c r="A57" s="122">
        <v>7</v>
      </c>
      <c r="B57" s="108" t="s">
        <v>31</v>
      </c>
      <c r="C57" s="109">
        <v>613100</v>
      </c>
      <c r="D57" s="110">
        <f>SUM(D58:D71)</f>
        <v>31000</v>
      </c>
      <c r="E57" s="110">
        <f>SUM(E58:E71)</f>
        <v>0</v>
      </c>
      <c r="F57" s="111">
        <f t="shared" si="3"/>
        <v>31000</v>
      </c>
      <c r="G57" s="112">
        <f>SUM(G58:G71)</f>
        <v>25146.7</v>
      </c>
      <c r="H57" s="113">
        <f>SUM(H58:H71)</f>
        <v>36788</v>
      </c>
      <c r="I57" s="114">
        <f t="shared" si="1"/>
        <v>0.81118387096774192</v>
      </c>
      <c r="J57" s="115">
        <f t="shared" si="2"/>
        <v>0.68355713819723829</v>
      </c>
    </row>
    <row r="58" spans="1:10" x14ac:dyDescent="0.25">
      <c r="A58" s="45"/>
      <c r="B58" s="134" t="s">
        <v>121</v>
      </c>
      <c r="C58" s="135">
        <v>613111</v>
      </c>
      <c r="D58" s="85">
        <v>500</v>
      </c>
      <c r="E58" s="85">
        <v>0</v>
      </c>
      <c r="F58" s="143">
        <f t="shared" si="3"/>
        <v>500</v>
      </c>
      <c r="G58" s="86">
        <v>40</v>
      </c>
      <c r="H58" s="127">
        <v>102</v>
      </c>
      <c r="I58" s="128">
        <f t="shared" si="1"/>
        <v>0.08</v>
      </c>
      <c r="J58" s="129">
        <f t="shared" si="2"/>
        <v>0.39215686274509803</v>
      </c>
    </row>
    <row r="59" spans="1:10" x14ac:dyDescent="0.25">
      <c r="A59" s="45"/>
      <c r="B59" s="134" t="s">
        <v>122</v>
      </c>
      <c r="C59" s="135">
        <v>613112</v>
      </c>
      <c r="D59" s="85">
        <v>0</v>
      </c>
      <c r="E59" s="85">
        <v>0</v>
      </c>
      <c r="F59" s="143">
        <f t="shared" si="3"/>
        <v>0</v>
      </c>
      <c r="G59" s="86">
        <v>0</v>
      </c>
      <c r="H59" s="127"/>
      <c r="I59" s="128" t="e">
        <f t="shared" si="1"/>
        <v>#DIV/0!</v>
      </c>
      <c r="J59" s="129" t="e">
        <f t="shared" si="2"/>
        <v>#DIV/0!</v>
      </c>
    </row>
    <row r="60" spans="1:10" x14ac:dyDescent="0.25">
      <c r="A60" s="45"/>
      <c r="B60" s="134" t="s">
        <v>123</v>
      </c>
      <c r="C60" s="135">
        <v>613113</v>
      </c>
      <c r="D60" s="85">
        <v>1200</v>
      </c>
      <c r="E60" s="85">
        <v>0</v>
      </c>
      <c r="F60" s="143">
        <f t="shared" si="3"/>
        <v>1200</v>
      </c>
      <c r="G60" s="86">
        <v>1094</v>
      </c>
      <c r="H60" s="127">
        <v>2983</v>
      </c>
      <c r="I60" s="128">
        <f t="shared" si="1"/>
        <v>0.91166666666666663</v>
      </c>
      <c r="J60" s="129">
        <f t="shared" si="2"/>
        <v>0.36674488769694941</v>
      </c>
    </row>
    <row r="61" spans="1:10" x14ac:dyDescent="0.25">
      <c r="A61" s="45"/>
      <c r="B61" s="134" t="s">
        <v>124</v>
      </c>
      <c r="C61" s="135">
        <v>613114</v>
      </c>
      <c r="D61" s="85">
        <v>7000</v>
      </c>
      <c r="E61" s="85">
        <v>0</v>
      </c>
      <c r="F61" s="143">
        <f t="shared" si="3"/>
        <v>7000</v>
      </c>
      <c r="G61" s="86">
        <v>6660</v>
      </c>
      <c r="H61" s="127">
        <v>11175</v>
      </c>
      <c r="I61" s="128">
        <f t="shared" si="1"/>
        <v>0.9514285714285714</v>
      </c>
      <c r="J61" s="129">
        <f t="shared" si="2"/>
        <v>0.59597315436241616</v>
      </c>
    </row>
    <row r="62" spans="1:10" x14ac:dyDescent="0.25">
      <c r="A62" s="45"/>
      <c r="B62" s="134" t="s">
        <v>125</v>
      </c>
      <c r="C62" s="135">
        <v>613115</v>
      </c>
      <c r="D62" s="85">
        <v>2000</v>
      </c>
      <c r="E62" s="85">
        <v>0</v>
      </c>
      <c r="F62" s="143">
        <f t="shared" si="3"/>
        <v>2000</v>
      </c>
      <c r="G62" s="86">
        <v>1310</v>
      </c>
      <c r="H62" s="127">
        <v>868</v>
      </c>
      <c r="I62" s="128">
        <f t="shared" si="1"/>
        <v>0.65500000000000003</v>
      </c>
      <c r="J62" s="129">
        <f t="shared" si="2"/>
        <v>1.5092165898617511</v>
      </c>
    </row>
    <row r="63" spans="1:10" x14ac:dyDescent="0.25">
      <c r="A63" s="45"/>
      <c r="B63" s="134" t="s">
        <v>126</v>
      </c>
      <c r="C63" s="135">
        <v>613116</v>
      </c>
      <c r="D63" s="85">
        <v>100</v>
      </c>
      <c r="E63" s="85">
        <v>0</v>
      </c>
      <c r="F63" s="143">
        <f t="shared" si="3"/>
        <v>100</v>
      </c>
      <c r="G63" s="86">
        <v>134.69999999999999</v>
      </c>
      <c r="H63" s="127">
        <v>11</v>
      </c>
      <c r="I63" s="128">
        <f t="shared" si="1"/>
        <v>1.347</v>
      </c>
      <c r="J63" s="129">
        <f t="shared" si="2"/>
        <v>12.245454545454544</v>
      </c>
    </row>
    <row r="64" spans="1:10" x14ac:dyDescent="0.25">
      <c r="A64" s="45"/>
      <c r="B64" s="134" t="s">
        <v>127</v>
      </c>
      <c r="C64" s="135">
        <v>613117</v>
      </c>
      <c r="D64" s="85">
        <v>200</v>
      </c>
      <c r="E64" s="85">
        <v>0</v>
      </c>
      <c r="F64" s="143">
        <f t="shared" si="3"/>
        <v>200</v>
      </c>
      <c r="G64" s="86">
        <v>0</v>
      </c>
      <c r="H64" s="127">
        <v>43</v>
      </c>
      <c r="I64" s="128">
        <f t="shared" si="1"/>
        <v>0</v>
      </c>
      <c r="J64" s="129">
        <f t="shared" si="2"/>
        <v>0</v>
      </c>
    </row>
    <row r="65" spans="1:10" x14ac:dyDescent="0.25">
      <c r="A65" s="45"/>
      <c r="B65" s="134" t="s">
        <v>128</v>
      </c>
      <c r="C65" s="135">
        <v>613121</v>
      </c>
      <c r="D65" s="85">
        <v>5500</v>
      </c>
      <c r="E65" s="85">
        <v>0</v>
      </c>
      <c r="F65" s="143">
        <f t="shared" si="3"/>
        <v>5500</v>
      </c>
      <c r="G65" s="86">
        <v>2689</v>
      </c>
      <c r="H65" s="127">
        <v>6494</v>
      </c>
      <c r="I65" s="128">
        <f t="shared" si="1"/>
        <v>0.4889090909090909</v>
      </c>
      <c r="J65" s="129">
        <f t="shared" si="2"/>
        <v>0.41407453033569447</v>
      </c>
    </row>
    <row r="66" spans="1:10" x14ac:dyDescent="0.25">
      <c r="A66" s="45"/>
      <c r="B66" s="134" t="s">
        <v>129</v>
      </c>
      <c r="C66" s="135">
        <v>613122</v>
      </c>
      <c r="D66" s="85">
        <v>0</v>
      </c>
      <c r="E66" s="85">
        <v>0</v>
      </c>
      <c r="F66" s="143">
        <f t="shared" si="3"/>
        <v>0</v>
      </c>
      <c r="G66" s="86">
        <v>0</v>
      </c>
      <c r="H66" s="127">
        <v>0</v>
      </c>
      <c r="I66" s="128" t="e">
        <f t="shared" si="1"/>
        <v>#DIV/0!</v>
      </c>
      <c r="J66" s="129" t="e">
        <f t="shared" si="2"/>
        <v>#DIV/0!</v>
      </c>
    </row>
    <row r="67" spans="1:10" x14ac:dyDescent="0.25">
      <c r="A67" s="45"/>
      <c r="B67" s="134" t="s">
        <v>130</v>
      </c>
      <c r="C67" s="135">
        <v>613123</v>
      </c>
      <c r="D67" s="85">
        <v>300</v>
      </c>
      <c r="E67" s="85">
        <v>0</v>
      </c>
      <c r="F67" s="143">
        <f t="shared" si="3"/>
        <v>300</v>
      </c>
      <c r="G67" s="86">
        <v>965</v>
      </c>
      <c r="H67" s="127">
        <v>640</v>
      </c>
      <c r="I67" s="128">
        <f t="shared" si="1"/>
        <v>3.2166666666666668</v>
      </c>
      <c r="J67" s="129">
        <f t="shared" si="2"/>
        <v>1.5078125</v>
      </c>
    </row>
    <row r="68" spans="1:10" x14ac:dyDescent="0.25">
      <c r="A68" s="45"/>
      <c r="B68" s="134" t="s">
        <v>131</v>
      </c>
      <c r="C68" s="135">
        <v>613124</v>
      </c>
      <c r="D68" s="85">
        <v>4500</v>
      </c>
      <c r="E68" s="85">
        <v>0</v>
      </c>
      <c r="F68" s="143">
        <f t="shared" si="3"/>
        <v>4500</v>
      </c>
      <c r="G68" s="86">
        <v>3800</v>
      </c>
      <c r="H68" s="127">
        <v>10052</v>
      </c>
      <c r="I68" s="128">
        <f t="shared" si="1"/>
        <v>0.84444444444444444</v>
      </c>
      <c r="J68" s="129">
        <f t="shared" si="2"/>
        <v>0.37803422204536413</v>
      </c>
    </row>
    <row r="69" spans="1:10" x14ac:dyDescent="0.25">
      <c r="A69" s="45"/>
      <c r="B69" s="134" t="s">
        <v>132</v>
      </c>
      <c r="C69" s="135">
        <v>613125</v>
      </c>
      <c r="D69" s="85">
        <v>9000</v>
      </c>
      <c r="E69" s="85">
        <v>0</v>
      </c>
      <c r="F69" s="143">
        <f t="shared" si="3"/>
        <v>9000</v>
      </c>
      <c r="G69" s="86">
        <v>8293</v>
      </c>
      <c r="H69" s="127">
        <v>4384</v>
      </c>
      <c r="I69" s="128">
        <f t="shared" si="1"/>
        <v>0.9214444444444444</v>
      </c>
      <c r="J69" s="129">
        <f t="shared" si="2"/>
        <v>1.8916514598540146</v>
      </c>
    </row>
    <row r="70" spans="1:10" x14ac:dyDescent="0.25">
      <c r="A70" s="45"/>
      <c r="B70" s="134" t="s">
        <v>133</v>
      </c>
      <c r="C70" s="135">
        <v>613126</v>
      </c>
      <c r="D70" s="85">
        <v>200</v>
      </c>
      <c r="E70" s="85">
        <v>0</v>
      </c>
      <c r="F70" s="143">
        <f t="shared" si="3"/>
        <v>200</v>
      </c>
      <c r="G70" s="86">
        <v>106</v>
      </c>
      <c r="H70" s="127">
        <v>27</v>
      </c>
      <c r="I70" s="128">
        <f t="shared" si="1"/>
        <v>0.53</v>
      </c>
      <c r="J70" s="129">
        <f t="shared" si="2"/>
        <v>3.925925925925926</v>
      </c>
    </row>
    <row r="71" spans="1:10" x14ac:dyDescent="0.25">
      <c r="A71" s="45"/>
      <c r="B71" s="134" t="s">
        <v>134</v>
      </c>
      <c r="C71" s="135">
        <v>613127</v>
      </c>
      <c r="D71" s="85">
        <v>500</v>
      </c>
      <c r="E71" s="85">
        <v>0</v>
      </c>
      <c r="F71" s="143">
        <f t="shared" si="3"/>
        <v>500</v>
      </c>
      <c r="G71" s="86">
        <v>55</v>
      </c>
      <c r="H71" s="127">
        <v>9</v>
      </c>
      <c r="I71" s="128">
        <f t="shared" si="1"/>
        <v>0.11</v>
      </c>
      <c r="J71" s="129">
        <f t="shared" si="2"/>
        <v>6.1111111111111107</v>
      </c>
    </row>
    <row r="72" spans="1:10" ht="24.75" x14ac:dyDescent="0.25">
      <c r="A72" s="123">
        <v>8</v>
      </c>
      <c r="B72" s="108" t="s">
        <v>32</v>
      </c>
      <c r="C72" s="109">
        <v>613200</v>
      </c>
      <c r="D72" s="110">
        <f>SUM(D73:D77)</f>
        <v>179000</v>
      </c>
      <c r="E72" s="110">
        <f>SUM(E73:E76)</f>
        <v>55000</v>
      </c>
      <c r="F72" s="111">
        <f t="shared" si="3"/>
        <v>234000</v>
      </c>
      <c r="G72" s="112">
        <f>SUM(G73:G77)</f>
        <v>232751</v>
      </c>
      <c r="H72" s="113">
        <f>SUM(H73:H77)</f>
        <v>245930</v>
      </c>
      <c r="I72" s="114">
        <f t="shared" si="1"/>
        <v>0.99466239316239313</v>
      </c>
      <c r="J72" s="115">
        <f t="shared" si="2"/>
        <v>0.94641158053104546</v>
      </c>
    </row>
    <row r="73" spans="1:10" x14ac:dyDescent="0.25">
      <c r="A73" s="39"/>
      <c r="B73" s="136" t="s">
        <v>135</v>
      </c>
      <c r="C73" s="135">
        <v>613211</v>
      </c>
      <c r="D73" s="85">
        <v>30000</v>
      </c>
      <c r="E73" s="85">
        <v>0</v>
      </c>
      <c r="F73" s="143">
        <f t="shared" si="3"/>
        <v>30000</v>
      </c>
      <c r="G73" s="86">
        <v>29857</v>
      </c>
      <c r="H73" s="87">
        <v>44749</v>
      </c>
      <c r="I73" s="128">
        <f t="shared" si="1"/>
        <v>0.9952333333333333</v>
      </c>
      <c r="J73" s="129">
        <f t="shared" si="2"/>
        <v>0.66721044045677003</v>
      </c>
    </row>
    <row r="74" spans="1:10" x14ac:dyDescent="0.25">
      <c r="A74" s="39"/>
      <c r="B74" s="136" t="s">
        <v>136</v>
      </c>
      <c r="C74" s="135">
        <v>613212</v>
      </c>
      <c r="D74" s="85">
        <v>8000</v>
      </c>
      <c r="E74" s="85">
        <v>0</v>
      </c>
      <c r="F74" s="143">
        <f t="shared" si="3"/>
        <v>8000</v>
      </c>
      <c r="G74" s="86">
        <v>6833</v>
      </c>
      <c r="H74" s="87">
        <v>7134</v>
      </c>
      <c r="I74" s="128">
        <f t="shared" si="1"/>
        <v>0.85412500000000002</v>
      </c>
      <c r="J74" s="129">
        <f t="shared" si="2"/>
        <v>0.9578076815250911</v>
      </c>
    </row>
    <row r="75" spans="1:10" x14ac:dyDescent="0.25">
      <c r="A75" s="39"/>
      <c r="B75" s="136" t="s">
        <v>137</v>
      </c>
      <c r="C75" s="135">
        <v>613213</v>
      </c>
      <c r="D75" s="85">
        <v>4000</v>
      </c>
      <c r="E75" s="85">
        <v>0</v>
      </c>
      <c r="F75" s="143">
        <f t="shared" si="3"/>
        <v>4000</v>
      </c>
      <c r="G75" s="86">
        <v>4177</v>
      </c>
      <c r="H75" s="87">
        <v>6719</v>
      </c>
      <c r="I75" s="128">
        <f t="shared" si="1"/>
        <v>1.0442499999999999</v>
      </c>
      <c r="J75" s="129">
        <f t="shared" si="2"/>
        <v>0.62166989135287987</v>
      </c>
    </row>
    <row r="76" spans="1:10" x14ac:dyDescent="0.25">
      <c r="A76" s="39"/>
      <c r="B76" s="136" t="s">
        <v>138</v>
      </c>
      <c r="C76" s="135">
        <v>613221</v>
      </c>
      <c r="D76" s="85">
        <v>137000</v>
      </c>
      <c r="E76" s="85">
        <v>55000</v>
      </c>
      <c r="F76" s="143">
        <f t="shared" si="3"/>
        <v>192000</v>
      </c>
      <c r="G76" s="86">
        <v>191786</v>
      </c>
      <c r="H76" s="87">
        <v>187328</v>
      </c>
      <c r="I76" s="128">
        <f t="shared" si="1"/>
        <v>0.99888541666666664</v>
      </c>
      <c r="J76" s="129">
        <f t="shared" si="2"/>
        <v>1.0237978305432183</v>
      </c>
    </row>
    <row r="77" spans="1:10" x14ac:dyDescent="0.25">
      <c r="A77" s="39"/>
      <c r="B77" s="136" t="s">
        <v>232</v>
      </c>
      <c r="C77" s="135">
        <v>613222</v>
      </c>
      <c r="D77" s="85">
        <v>0</v>
      </c>
      <c r="E77" s="85"/>
      <c r="F77" s="143">
        <f t="shared" si="3"/>
        <v>0</v>
      </c>
      <c r="G77" s="86">
        <v>98</v>
      </c>
      <c r="H77" s="87">
        <v>0</v>
      </c>
      <c r="I77" s="128" t="e">
        <f t="shared" si="1"/>
        <v>#DIV/0!</v>
      </c>
      <c r="J77" s="129" t="e">
        <f t="shared" si="2"/>
        <v>#DIV/0!</v>
      </c>
    </row>
    <row r="78" spans="1:10" ht="24.75" x14ac:dyDescent="0.25">
      <c r="A78" s="122">
        <v>9</v>
      </c>
      <c r="B78" s="108" t="s">
        <v>33</v>
      </c>
      <c r="C78" s="109">
        <v>613300</v>
      </c>
      <c r="D78" s="110">
        <f>SUM(D79:D87)</f>
        <v>377000</v>
      </c>
      <c r="E78" s="110">
        <f>SUM(E79:E87)</f>
        <v>-80000</v>
      </c>
      <c r="F78" s="111">
        <f t="shared" si="3"/>
        <v>297000</v>
      </c>
      <c r="G78" s="112">
        <f>SUM(G79:G87)</f>
        <v>283939</v>
      </c>
      <c r="H78" s="113">
        <f>SUM(H79:H87)</f>
        <v>258383</v>
      </c>
      <c r="I78" s="114">
        <f t="shared" si="1"/>
        <v>0.956023569023569</v>
      </c>
      <c r="J78" s="115">
        <f t="shared" si="2"/>
        <v>1.0989074358607185</v>
      </c>
    </row>
    <row r="79" spans="1:10" x14ac:dyDescent="0.25">
      <c r="A79" s="45"/>
      <c r="B79" s="134" t="s">
        <v>139</v>
      </c>
      <c r="C79" s="135">
        <v>613311</v>
      </c>
      <c r="D79" s="85">
        <v>287000</v>
      </c>
      <c r="E79" s="85">
        <v>-80000</v>
      </c>
      <c r="F79" s="143">
        <f t="shared" si="3"/>
        <v>207000</v>
      </c>
      <c r="G79" s="86">
        <v>188856</v>
      </c>
      <c r="H79" s="87">
        <v>186441</v>
      </c>
      <c r="I79" s="128">
        <f t="shared" si="1"/>
        <v>0.91234782608695653</v>
      </c>
      <c r="J79" s="129">
        <f t="shared" si="2"/>
        <v>1.0129531594445427</v>
      </c>
    </row>
    <row r="80" spans="1:10" x14ac:dyDescent="0.25">
      <c r="A80" s="45"/>
      <c r="B80" s="134" t="s">
        <v>140</v>
      </c>
      <c r="C80" s="135">
        <v>613312</v>
      </c>
      <c r="D80" s="85">
        <v>0</v>
      </c>
      <c r="E80" s="85">
        <v>0</v>
      </c>
      <c r="F80" s="143">
        <f t="shared" si="3"/>
        <v>0</v>
      </c>
      <c r="G80" s="86">
        <v>0</v>
      </c>
      <c r="H80" s="87">
        <v>0</v>
      </c>
      <c r="I80" s="128" t="e">
        <f t="shared" si="1"/>
        <v>#DIV/0!</v>
      </c>
      <c r="J80" s="129" t="e">
        <f t="shared" si="2"/>
        <v>#DIV/0!</v>
      </c>
    </row>
    <row r="81" spans="1:10" x14ac:dyDescent="0.25">
      <c r="A81" s="45"/>
      <c r="B81" s="134" t="s">
        <v>141</v>
      </c>
      <c r="C81" s="135">
        <v>613316</v>
      </c>
      <c r="D81" s="85">
        <v>59500</v>
      </c>
      <c r="E81" s="85">
        <v>0</v>
      </c>
      <c r="F81" s="143">
        <f t="shared" si="3"/>
        <v>59500</v>
      </c>
      <c r="G81" s="86">
        <v>67463</v>
      </c>
      <c r="H81" s="87">
        <v>48409</v>
      </c>
      <c r="I81" s="128">
        <f t="shared" ref="I81:I216" si="4">SUM(G81/F81)</f>
        <v>1.1338319327731092</v>
      </c>
      <c r="J81" s="129">
        <f t="shared" ref="J81:J216" si="5">SUM(G81/H81)</f>
        <v>1.3936044950319155</v>
      </c>
    </row>
    <row r="82" spans="1:10" x14ac:dyDescent="0.25">
      <c r="A82" s="45"/>
      <c r="B82" s="134" t="s">
        <v>142</v>
      </c>
      <c r="C82" s="135">
        <v>613321</v>
      </c>
      <c r="D82" s="85">
        <v>25000</v>
      </c>
      <c r="E82" s="85">
        <v>0</v>
      </c>
      <c r="F82" s="143">
        <f t="shared" si="3"/>
        <v>25000</v>
      </c>
      <c r="G82" s="86">
        <v>20042</v>
      </c>
      <c r="H82" s="87">
        <v>19139</v>
      </c>
      <c r="I82" s="128">
        <f t="shared" si="4"/>
        <v>0.80167999999999995</v>
      </c>
      <c r="J82" s="129">
        <f t="shared" si="5"/>
        <v>1.0471811484403575</v>
      </c>
    </row>
    <row r="83" spans="1:10" x14ac:dyDescent="0.25">
      <c r="A83" s="45"/>
      <c r="B83" s="134" t="s">
        <v>143</v>
      </c>
      <c r="C83" s="135">
        <v>613322</v>
      </c>
      <c r="D83" s="85">
        <v>0</v>
      </c>
      <c r="E83" s="85">
        <v>0</v>
      </c>
      <c r="F83" s="143">
        <f t="shared" si="3"/>
        <v>0</v>
      </c>
      <c r="G83" s="86">
        <v>0</v>
      </c>
      <c r="H83" s="87">
        <v>0</v>
      </c>
      <c r="I83" s="128" t="e">
        <f t="shared" si="4"/>
        <v>#DIV/0!</v>
      </c>
      <c r="J83" s="129" t="e">
        <f t="shared" si="5"/>
        <v>#DIV/0!</v>
      </c>
    </row>
    <row r="84" spans="1:10" x14ac:dyDescent="0.25">
      <c r="A84" s="45"/>
      <c r="B84" s="134" t="s">
        <v>144</v>
      </c>
      <c r="C84" s="135">
        <v>613323</v>
      </c>
      <c r="D84" s="85">
        <v>4500</v>
      </c>
      <c r="E84" s="85">
        <v>0</v>
      </c>
      <c r="F84" s="143">
        <f t="shared" si="3"/>
        <v>4500</v>
      </c>
      <c r="G84" s="86">
        <v>4195</v>
      </c>
      <c r="H84" s="87">
        <v>4195</v>
      </c>
      <c r="I84" s="128">
        <f t="shared" si="4"/>
        <v>0.93222222222222217</v>
      </c>
      <c r="J84" s="129">
        <f t="shared" si="5"/>
        <v>1</v>
      </c>
    </row>
    <row r="85" spans="1:10" x14ac:dyDescent="0.25">
      <c r="A85" s="45"/>
      <c r="B85" s="134" t="s">
        <v>145</v>
      </c>
      <c r="C85" s="135">
        <v>613324</v>
      </c>
      <c r="D85" s="85">
        <v>0</v>
      </c>
      <c r="E85" s="85">
        <v>0</v>
      </c>
      <c r="F85" s="143">
        <f t="shared" si="3"/>
        <v>0</v>
      </c>
      <c r="G85" s="86">
        <v>0</v>
      </c>
      <c r="H85" s="87">
        <v>0</v>
      </c>
      <c r="I85" s="128" t="e">
        <f t="shared" si="4"/>
        <v>#DIV/0!</v>
      </c>
      <c r="J85" s="129" t="e">
        <f t="shared" si="5"/>
        <v>#DIV/0!</v>
      </c>
    </row>
    <row r="86" spans="1:10" x14ac:dyDescent="0.25">
      <c r="A86" s="45"/>
      <c r="B86" s="134" t="s">
        <v>146</v>
      </c>
      <c r="C86" s="135">
        <v>613326</v>
      </c>
      <c r="D86" s="85">
        <v>0</v>
      </c>
      <c r="E86" s="85">
        <v>0</v>
      </c>
      <c r="F86" s="143">
        <f t="shared" si="3"/>
        <v>0</v>
      </c>
      <c r="G86" s="86">
        <v>0</v>
      </c>
      <c r="H86" s="87">
        <v>0</v>
      </c>
      <c r="I86" s="128" t="e">
        <f t="shared" si="4"/>
        <v>#DIV/0!</v>
      </c>
      <c r="J86" s="129" t="e">
        <f t="shared" si="5"/>
        <v>#DIV/0!</v>
      </c>
    </row>
    <row r="87" spans="1:10" x14ac:dyDescent="0.25">
      <c r="A87" s="45"/>
      <c r="B87" s="134" t="s">
        <v>147</v>
      </c>
      <c r="C87" s="135">
        <v>613329</v>
      </c>
      <c r="D87" s="85">
        <v>1000</v>
      </c>
      <c r="E87" s="85">
        <v>0</v>
      </c>
      <c r="F87" s="143">
        <f t="shared" si="3"/>
        <v>1000</v>
      </c>
      <c r="G87" s="86">
        <v>3383</v>
      </c>
      <c r="H87" s="87">
        <v>199</v>
      </c>
      <c r="I87" s="128">
        <f t="shared" si="4"/>
        <v>3.383</v>
      </c>
      <c r="J87" s="129">
        <f t="shared" si="5"/>
        <v>17</v>
      </c>
    </row>
    <row r="88" spans="1:10" ht="24.75" x14ac:dyDescent="0.25">
      <c r="A88" s="123">
        <v>10</v>
      </c>
      <c r="B88" s="108" t="s">
        <v>34</v>
      </c>
      <c r="C88" s="109">
        <v>613400</v>
      </c>
      <c r="D88" s="110">
        <f>SUM(D89:D100)</f>
        <v>138000</v>
      </c>
      <c r="E88" s="110">
        <f>SUM(E89:E100)</f>
        <v>-60000</v>
      </c>
      <c r="F88" s="111">
        <f t="shared" si="3"/>
        <v>78000</v>
      </c>
      <c r="G88" s="112">
        <f>SUM(G89:G100)</f>
        <v>76223</v>
      </c>
      <c r="H88" s="113">
        <f>SUM(H89:H100)</f>
        <v>115003</v>
      </c>
      <c r="I88" s="114">
        <f t="shared" si="4"/>
        <v>0.97721794871794876</v>
      </c>
      <c r="J88" s="115">
        <f t="shared" si="5"/>
        <v>0.6627914054415972</v>
      </c>
    </row>
    <row r="89" spans="1:10" x14ac:dyDescent="0.25">
      <c r="A89" s="39"/>
      <c r="B89" s="134" t="s">
        <v>148</v>
      </c>
      <c r="C89" s="135">
        <v>613411</v>
      </c>
      <c r="D89" s="85">
        <v>1000</v>
      </c>
      <c r="E89" s="85">
        <v>0</v>
      </c>
      <c r="F89" s="143">
        <f t="shared" si="3"/>
        <v>1000</v>
      </c>
      <c r="G89" s="86">
        <v>85</v>
      </c>
      <c r="H89" s="127">
        <v>61</v>
      </c>
      <c r="I89" s="128">
        <f t="shared" si="4"/>
        <v>8.5000000000000006E-2</v>
      </c>
      <c r="J89" s="129">
        <f t="shared" si="5"/>
        <v>1.3934426229508197</v>
      </c>
    </row>
    <row r="90" spans="1:10" x14ac:dyDescent="0.25">
      <c r="A90" s="39"/>
      <c r="B90" s="134" t="s">
        <v>149</v>
      </c>
      <c r="C90" s="135">
        <v>613412</v>
      </c>
      <c r="D90" s="85">
        <v>60000</v>
      </c>
      <c r="E90" s="85">
        <v>-45000</v>
      </c>
      <c r="F90" s="143">
        <f t="shared" si="3"/>
        <v>15000</v>
      </c>
      <c r="G90" s="86">
        <v>15001</v>
      </c>
      <c r="H90" s="127">
        <v>31066</v>
      </c>
      <c r="I90" s="128">
        <f t="shared" si="4"/>
        <v>1.0000666666666667</v>
      </c>
      <c r="J90" s="129">
        <f t="shared" si="5"/>
        <v>0.48287516899504279</v>
      </c>
    </row>
    <row r="91" spans="1:10" x14ac:dyDescent="0.25">
      <c r="A91" s="39"/>
      <c r="B91" s="134" t="s">
        <v>150</v>
      </c>
      <c r="C91" s="135">
        <v>613414</v>
      </c>
      <c r="D91" s="85">
        <v>500</v>
      </c>
      <c r="E91" s="85">
        <v>0</v>
      </c>
      <c r="F91" s="143">
        <f t="shared" si="3"/>
        <v>500</v>
      </c>
      <c r="G91" s="86">
        <v>0</v>
      </c>
      <c r="H91" s="127">
        <v>677</v>
      </c>
      <c r="I91" s="128">
        <f t="shared" si="4"/>
        <v>0</v>
      </c>
      <c r="J91" s="129">
        <f t="shared" si="5"/>
        <v>0</v>
      </c>
    </row>
    <row r="92" spans="1:10" x14ac:dyDescent="0.25">
      <c r="A92" s="39"/>
      <c r="B92" s="134" t="s">
        <v>151</v>
      </c>
      <c r="C92" s="135">
        <v>613415</v>
      </c>
      <c r="D92" s="85">
        <v>400</v>
      </c>
      <c r="E92" s="85">
        <v>0</v>
      </c>
      <c r="F92" s="143">
        <f t="shared" si="3"/>
        <v>400</v>
      </c>
      <c r="G92" s="86">
        <v>36</v>
      </c>
      <c r="H92" s="127">
        <v>170</v>
      </c>
      <c r="I92" s="128">
        <f t="shared" si="4"/>
        <v>0.09</v>
      </c>
      <c r="J92" s="129">
        <f t="shared" si="5"/>
        <v>0.21176470588235294</v>
      </c>
    </row>
    <row r="93" spans="1:10" x14ac:dyDescent="0.25">
      <c r="A93" s="39"/>
      <c r="B93" s="134" t="s">
        <v>152</v>
      </c>
      <c r="C93" s="135">
        <v>613416</v>
      </c>
      <c r="D93" s="85">
        <v>1600</v>
      </c>
      <c r="E93" s="85">
        <v>0</v>
      </c>
      <c r="F93" s="143">
        <f t="shared" si="3"/>
        <v>1600</v>
      </c>
      <c r="G93" s="86">
        <v>1006</v>
      </c>
      <c r="H93" s="127">
        <v>841</v>
      </c>
      <c r="I93" s="128">
        <f t="shared" si="4"/>
        <v>0.62875000000000003</v>
      </c>
      <c r="J93" s="129">
        <f t="shared" si="5"/>
        <v>1.1961950059453033</v>
      </c>
    </row>
    <row r="94" spans="1:10" x14ac:dyDescent="0.25">
      <c r="A94" s="39"/>
      <c r="B94" s="137" t="s">
        <v>153</v>
      </c>
      <c r="C94" s="138">
        <v>613417</v>
      </c>
      <c r="D94" s="85">
        <v>17500</v>
      </c>
      <c r="E94" s="85">
        <v>-10500</v>
      </c>
      <c r="F94" s="143">
        <f t="shared" si="3"/>
        <v>7000</v>
      </c>
      <c r="G94" s="86">
        <v>6621</v>
      </c>
      <c r="H94" s="127">
        <v>21327</v>
      </c>
      <c r="I94" s="128">
        <f t="shared" si="4"/>
        <v>0.94585714285714284</v>
      </c>
      <c r="J94" s="129">
        <f t="shared" si="5"/>
        <v>0.31045154030102684</v>
      </c>
    </row>
    <row r="95" spans="1:10" x14ac:dyDescent="0.25">
      <c r="A95" s="39"/>
      <c r="B95" s="137" t="s">
        <v>154</v>
      </c>
      <c r="C95" s="138">
        <v>613418</v>
      </c>
      <c r="D95" s="85">
        <v>3000</v>
      </c>
      <c r="E95" s="85">
        <v>0</v>
      </c>
      <c r="F95" s="143">
        <f t="shared" si="3"/>
        <v>3000</v>
      </c>
      <c r="G95" s="86">
        <v>2642</v>
      </c>
      <c r="H95" s="127">
        <v>0</v>
      </c>
      <c r="I95" s="128">
        <f t="shared" si="4"/>
        <v>0.88066666666666671</v>
      </c>
      <c r="J95" s="129" t="e">
        <f t="shared" si="5"/>
        <v>#DIV/0!</v>
      </c>
    </row>
    <row r="96" spans="1:10" x14ac:dyDescent="0.25">
      <c r="A96" s="39"/>
      <c r="B96" s="137" t="s">
        <v>155</v>
      </c>
      <c r="C96" s="138">
        <v>613419</v>
      </c>
      <c r="D96" s="85">
        <v>36000</v>
      </c>
      <c r="E96" s="85">
        <v>-2000</v>
      </c>
      <c r="F96" s="143">
        <f t="shared" si="3"/>
        <v>34000</v>
      </c>
      <c r="G96" s="86">
        <v>36277</v>
      </c>
      <c r="H96" s="127">
        <v>43270</v>
      </c>
      <c r="I96" s="128">
        <f t="shared" si="4"/>
        <v>1.0669705882352942</v>
      </c>
      <c r="J96" s="129">
        <f t="shared" si="5"/>
        <v>0.83838687312225557</v>
      </c>
    </row>
    <row r="97" spans="1:10" x14ac:dyDescent="0.25">
      <c r="A97" s="39"/>
      <c r="B97" s="137" t="s">
        <v>156</v>
      </c>
      <c r="C97" s="138">
        <v>613481</v>
      </c>
      <c r="D97" s="85">
        <v>2000</v>
      </c>
      <c r="E97" s="85">
        <v>-500</v>
      </c>
      <c r="F97" s="143">
        <f t="shared" si="3"/>
        <v>1500</v>
      </c>
      <c r="G97" s="86">
        <v>1245</v>
      </c>
      <c r="H97" s="127">
        <v>819</v>
      </c>
      <c r="I97" s="128">
        <f t="shared" si="4"/>
        <v>0.83</v>
      </c>
      <c r="J97" s="129">
        <f t="shared" si="5"/>
        <v>1.5201465201465201</v>
      </c>
    </row>
    <row r="98" spans="1:10" x14ac:dyDescent="0.25">
      <c r="A98" s="39"/>
      <c r="B98" s="134" t="s">
        <v>157</v>
      </c>
      <c r="C98" s="135">
        <v>613484</v>
      </c>
      <c r="D98" s="85">
        <v>14000</v>
      </c>
      <c r="E98" s="85">
        <v>-1000</v>
      </c>
      <c r="F98" s="143">
        <f t="shared" si="3"/>
        <v>13000</v>
      </c>
      <c r="G98" s="86">
        <v>13215</v>
      </c>
      <c r="H98" s="127">
        <v>15955</v>
      </c>
      <c r="I98" s="128">
        <f t="shared" si="4"/>
        <v>1.0165384615384616</v>
      </c>
      <c r="J98" s="129">
        <f t="shared" si="5"/>
        <v>0.82826700094014416</v>
      </c>
    </row>
    <row r="99" spans="1:10" x14ac:dyDescent="0.25">
      <c r="A99" s="39"/>
      <c r="B99" s="134" t="s">
        <v>158</v>
      </c>
      <c r="C99" s="135">
        <v>613487</v>
      </c>
      <c r="D99" s="85">
        <v>0</v>
      </c>
      <c r="E99" s="85">
        <v>0</v>
      </c>
      <c r="F99" s="143">
        <f t="shared" si="3"/>
        <v>0</v>
      </c>
      <c r="G99" s="86">
        <v>0</v>
      </c>
      <c r="H99" s="127">
        <v>0</v>
      </c>
      <c r="I99" s="128" t="e">
        <f t="shared" si="4"/>
        <v>#DIV/0!</v>
      </c>
      <c r="J99" s="129" t="e">
        <f t="shared" si="5"/>
        <v>#DIV/0!</v>
      </c>
    </row>
    <row r="100" spans="1:10" x14ac:dyDescent="0.25">
      <c r="A100" s="39"/>
      <c r="B100" s="134" t="s">
        <v>159</v>
      </c>
      <c r="C100" s="135">
        <v>613492</v>
      </c>
      <c r="D100" s="85">
        <v>2000</v>
      </c>
      <c r="E100" s="85">
        <v>-1000</v>
      </c>
      <c r="F100" s="143">
        <f t="shared" si="3"/>
        <v>1000</v>
      </c>
      <c r="G100" s="86">
        <v>95</v>
      </c>
      <c r="H100" s="127">
        <v>817</v>
      </c>
      <c r="I100" s="128">
        <f t="shared" si="4"/>
        <v>9.5000000000000001E-2</v>
      </c>
      <c r="J100" s="129">
        <f t="shared" si="5"/>
        <v>0.11627906976744186</v>
      </c>
    </row>
    <row r="101" spans="1:10" ht="24.75" x14ac:dyDescent="0.25">
      <c r="A101" s="122">
        <v>11</v>
      </c>
      <c r="B101" s="108" t="s">
        <v>35</v>
      </c>
      <c r="C101" s="109">
        <v>613500</v>
      </c>
      <c r="D101" s="110">
        <f>SUM(D102:D107)</f>
        <v>12000</v>
      </c>
      <c r="E101" s="110">
        <f>SUM(E102:E107)</f>
        <v>0</v>
      </c>
      <c r="F101" s="111">
        <f t="shared" si="3"/>
        <v>12000</v>
      </c>
      <c r="G101" s="112">
        <f>SUM(G102:G107)</f>
        <v>5863</v>
      </c>
      <c r="H101" s="113">
        <f>SUM(H102:H107)</f>
        <v>6619</v>
      </c>
      <c r="I101" s="114">
        <f t="shared" si="4"/>
        <v>0.48858333333333331</v>
      </c>
      <c r="J101" s="115">
        <f t="shared" si="5"/>
        <v>0.88578335095935945</v>
      </c>
    </row>
    <row r="102" spans="1:10" x14ac:dyDescent="0.25">
      <c r="A102" s="45"/>
      <c r="B102" s="134" t="s">
        <v>160</v>
      </c>
      <c r="C102" s="135">
        <v>613511</v>
      </c>
      <c r="D102" s="85">
        <v>3000</v>
      </c>
      <c r="E102" s="85">
        <v>0</v>
      </c>
      <c r="F102" s="143">
        <f t="shared" si="3"/>
        <v>3000</v>
      </c>
      <c r="G102" s="86">
        <v>1203</v>
      </c>
      <c r="H102" s="127">
        <v>1453</v>
      </c>
      <c r="I102" s="128">
        <f t="shared" si="4"/>
        <v>0.40100000000000002</v>
      </c>
      <c r="J102" s="129">
        <f t="shared" si="5"/>
        <v>0.82794218857536128</v>
      </c>
    </row>
    <row r="103" spans="1:10" x14ac:dyDescent="0.25">
      <c r="A103" s="45"/>
      <c r="B103" s="134" t="s">
        <v>161</v>
      </c>
      <c r="C103" s="135">
        <v>613512</v>
      </c>
      <c r="D103" s="85">
        <v>7000</v>
      </c>
      <c r="E103" s="85">
        <v>0</v>
      </c>
      <c r="F103" s="143">
        <f t="shared" si="3"/>
        <v>7000</v>
      </c>
      <c r="G103" s="86">
        <v>4102</v>
      </c>
      <c r="H103" s="127">
        <v>4520</v>
      </c>
      <c r="I103" s="128">
        <f t="shared" si="4"/>
        <v>0.58599999999999997</v>
      </c>
      <c r="J103" s="129">
        <f t="shared" si="5"/>
        <v>0.90752212389380527</v>
      </c>
    </row>
    <row r="104" spans="1:10" x14ac:dyDescent="0.25">
      <c r="A104" s="45"/>
      <c r="B104" s="134" t="s">
        <v>162</v>
      </c>
      <c r="C104" s="135">
        <v>613513</v>
      </c>
      <c r="D104" s="85">
        <v>400</v>
      </c>
      <c r="E104" s="85">
        <v>0</v>
      </c>
      <c r="F104" s="143">
        <f t="shared" si="3"/>
        <v>400</v>
      </c>
      <c r="G104" s="86">
        <v>0</v>
      </c>
      <c r="H104" s="127">
        <v>111</v>
      </c>
      <c r="I104" s="128">
        <f t="shared" si="4"/>
        <v>0</v>
      </c>
      <c r="J104" s="129">
        <f t="shared" si="5"/>
        <v>0</v>
      </c>
    </row>
    <row r="105" spans="1:10" x14ac:dyDescent="0.25">
      <c r="A105" s="45"/>
      <c r="B105" s="134" t="s">
        <v>163</v>
      </c>
      <c r="C105" s="135">
        <v>613521</v>
      </c>
      <c r="D105" s="85">
        <v>0</v>
      </c>
      <c r="E105" s="85">
        <v>0</v>
      </c>
      <c r="F105" s="143">
        <f t="shared" si="3"/>
        <v>0</v>
      </c>
      <c r="G105" s="86">
        <v>0</v>
      </c>
      <c r="H105" s="127">
        <v>0</v>
      </c>
      <c r="I105" s="128" t="e">
        <f t="shared" si="4"/>
        <v>#DIV/0!</v>
      </c>
      <c r="J105" s="129" t="e">
        <f t="shared" si="5"/>
        <v>#DIV/0!</v>
      </c>
    </row>
    <row r="106" spans="1:10" x14ac:dyDescent="0.25">
      <c r="A106" s="45"/>
      <c r="B106" s="134" t="s">
        <v>164</v>
      </c>
      <c r="C106" s="135">
        <v>613523</v>
      </c>
      <c r="D106" s="85">
        <v>1000</v>
      </c>
      <c r="E106" s="85">
        <v>0</v>
      </c>
      <c r="F106" s="143">
        <f t="shared" si="3"/>
        <v>1000</v>
      </c>
      <c r="G106" s="86">
        <v>558</v>
      </c>
      <c r="H106" s="127">
        <v>535</v>
      </c>
      <c r="I106" s="128">
        <f t="shared" si="4"/>
        <v>0.55800000000000005</v>
      </c>
      <c r="J106" s="129">
        <f t="shared" si="5"/>
        <v>1.0429906542056075</v>
      </c>
    </row>
    <row r="107" spans="1:10" x14ac:dyDescent="0.25">
      <c r="A107" s="45"/>
      <c r="B107" s="134" t="s">
        <v>165</v>
      </c>
      <c r="C107" s="135">
        <v>613524</v>
      </c>
      <c r="D107" s="85">
        <v>600</v>
      </c>
      <c r="E107" s="85">
        <v>0</v>
      </c>
      <c r="F107" s="143">
        <f t="shared" si="3"/>
        <v>600</v>
      </c>
      <c r="G107" s="86">
        <v>0</v>
      </c>
      <c r="H107" s="127">
        <v>0</v>
      </c>
      <c r="I107" s="128">
        <f t="shared" si="4"/>
        <v>0</v>
      </c>
      <c r="J107" s="129" t="e">
        <f t="shared" si="5"/>
        <v>#DIV/0!</v>
      </c>
    </row>
    <row r="108" spans="1:10" ht="24.75" x14ac:dyDescent="0.25">
      <c r="A108" s="123">
        <v>12</v>
      </c>
      <c r="B108" s="108" t="s">
        <v>36</v>
      </c>
      <c r="C108" s="109">
        <v>613600</v>
      </c>
      <c r="D108" s="124">
        <f>SUM(D109:D111)</f>
        <v>0</v>
      </c>
      <c r="E108" s="124">
        <f>SUM(E109:E111)</f>
        <v>0</v>
      </c>
      <c r="F108" s="125">
        <f t="shared" si="3"/>
        <v>0</v>
      </c>
      <c r="G108" s="126">
        <f>SUM(G109:G111)</f>
        <v>0</v>
      </c>
      <c r="H108" s="113">
        <f>SUM(H109:H111)</f>
        <v>0</v>
      </c>
      <c r="I108" s="114" t="e">
        <f t="shared" si="4"/>
        <v>#DIV/0!</v>
      </c>
      <c r="J108" s="115" t="e">
        <f t="shared" si="5"/>
        <v>#DIV/0!</v>
      </c>
    </row>
    <row r="109" spans="1:10" x14ac:dyDescent="0.25">
      <c r="A109" s="39"/>
      <c r="B109" s="134" t="s">
        <v>166</v>
      </c>
      <c r="C109" s="135">
        <v>613611</v>
      </c>
      <c r="D109" s="89">
        <v>0</v>
      </c>
      <c r="E109" s="89">
        <v>0</v>
      </c>
      <c r="F109" s="145">
        <f t="shared" si="3"/>
        <v>0</v>
      </c>
      <c r="G109" s="91">
        <v>0</v>
      </c>
      <c r="H109" s="127">
        <v>0</v>
      </c>
      <c r="I109" s="128" t="e">
        <f t="shared" si="4"/>
        <v>#DIV/0!</v>
      </c>
      <c r="J109" s="129" t="e">
        <f t="shared" si="5"/>
        <v>#DIV/0!</v>
      </c>
    </row>
    <row r="110" spans="1:10" x14ac:dyDescent="0.25">
      <c r="A110" s="39"/>
      <c r="B110" s="134" t="s">
        <v>167</v>
      </c>
      <c r="C110" s="135">
        <v>613614</v>
      </c>
      <c r="D110" s="89">
        <v>0</v>
      </c>
      <c r="E110" s="89">
        <v>0</v>
      </c>
      <c r="F110" s="145">
        <f t="shared" si="3"/>
        <v>0</v>
      </c>
      <c r="G110" s="91">
        <v>0</v>
      </c>
      <c r="H110" s="127">
        <v>0</v>
      </c>
      <c r="I110" s="128" t="e">
        <f t="shared" si="4"/>
        <v>#DIV/0!</v>
      </c>
      <c r="J110" s="129" t="e">
        <f t="shared" si="5"/>
        <v>#DIV/0!</v>
      </c>
    </row>
    <row r="111" spans="1:10" x14ac:dyDescent="0.25">
      <c r="A111" s="39"/>
      <c r="B111" s="134" t="s">
        <v>168</v>
      </c>
      <c r="C111" s="135">
        <v>613621</v>
      </c>
      <c r="D111" s="89">
        <v>0</v>
      </c>
      <c r="E111" s="89">
        <v>0</v>
      </c>
      <c r="F111" s="145">
        <f t="shared" si="3"/>
        <v>0</v>
      </c>
      <c r="G111" s="91">
        <v>0</v>
      </c>
      <c r="H111" s="127">
        <v>0</v>
      </c>
      <c r="I111" s="128" t="e">
        <f t="shared" si="4"/>
        <v>#DIV/0!</v>
      </c>
      <c r="J111" s="129" t="e">
        <f t="shared" si="5"/>
        <v>#DIV/0!</v>
      </c>
    </row>
    <row r="112" spans="1:10" x14ac:dyDescent="0.25">
      <c r="A112" s="122">
        <v>13</v>
      </c>
      <c r="B112" s="108" t="s">
        <v>37</v>
      </c>
      <c r="C112" s="109">
        <v>613700</v>
      </c>
      <c r="D112" s="124">
        <f>SUM(D113:D121)</f>
        <v>114000</v>
      </c>
      <c r="E112" s="124">
        <f>SUM(E113:E121)</f>
        <v>-60000</v>
      </c>
      <c r="F112" s="125">
        <f t="shared" si="3"/>
        <v>54000</v>
      </c>
      <c r="G112" s="126">
        <f>SUM(G113:G121)</f>
        <v>48696</v>
      </c>
      <c r="H112" s="113">
        <f>SUM(H113:H121)</f>
        <v>49669</v>
      </c>
      <c r="I112" s="114">
        <f t="shared" si="4"/>
        <v>0.90177777777777779</v>
      </c>
      <c r="J112" s="115">
        <f t="shared" si="5"/>
        <v>0.98041031629386544</v>
      </c>
    </row>
    <row r="113" spans="1:10" x14ac:dyDescent="0.25">
      <c r="A113" s="45"/>
      <c r="B113" s="134" t="s">
        <v>169</v>
      </c>
      <c r="C113" s="135">
        <v>613711</v>
      </c>
      <c r="D113" s="89">
        <v>4000</v>
      </c>
      <c r="E113" s="89">
        <v>-3000</v>
      </c>
      <c r="F113" s="145">
        <f t="shared" si="3"/>
        <v>1000</v>
      </c>
      <c r="G113" s="91">
        <v>1379</v>
      </c>
      <c r="H113" s="127">
        <v>2150</v>
      </c>
      <c r="I113" s="128">
        <f t="shared" si="4"/>
        <v>1.379</v>
      </c>
      <c r="J113" s="129">
        <f t="shared" si="5"/>
        <v>0.64139534883720928</v>
      </c>
    </row>
    <row r="114" spans="1:10" x14ac:dyDescent="0.25">
      <c r="A114" s="45"/>
      <c r="B114" s="134" t="s">
        <v>170</v>
      </c>
      <c r="C114" s="135">
        <v>613712</v>
      </c>
      <c r="D114" s="89">
        <v>54000</v>
      </c>
      <c r="E114" s="89">
        <v>-32000</v>
      </c>
      <c r="F114" s="145">
        <f t="shared" si="3"/>
        <v>22000</v>
      </c>
      <c r="G114" s="91">
        <v>22624</v>
      </c>
      <c r="H114" s="127">
        <v>24852</v>
      </c>
      <c r="I114" s="128">
        <f t="shared" si="4"/>
        <v>1.0283636363636364</v>
      </c>
      <c r="J114" s="129">
        <f t="shared" si="5"/>
        <v>0.91034926766457425</v>
      </c>
    </row>
    <row r="115" spans="1:10" x14ac:dyDescent="0.25">
      <c r="A115" s="45"/>
      <c r="B115" s="134" t="s">
        <v>171</v>
      </c>
      <c r="C115" s="135">
        <v>613713</v>
      </c>
      <c r="D115" s="89">
        <v>4000</v>
      </c>
      <c r="E115" s="89">
        <v>-2000</v>
      </c>
      <c r="F115" s="145">
        <f t="shared" si="3"/>
        <v>2000</v>
      </c>
      <c r="G115" s="91">
        <v>1289</v>
      </c>
      <c r="H115" s="127">
        <v>1061</v>
      </c>
      <c r="I115" s="128">
        <f t="shared" si="4"/>
        <v>0.64449999999999996</v>
      </c>
      <c r="J115" s="129">
        <f t="shared" si="5"/>
        <v>1.2148916116870876</v>
      </c>
    </row>
    <row r="116" spans="1:10" x14ac:dyDescent="0.25">
      <c r="A116" s="45"/>
      <c r="B116" s="134" t="s">
        <v>172</v>
      </c>
      <c r="C116" s="135">
        <v>613721</v>
      </c>
      <c r="D116" s="89">
        <v>1500</v>
      </c>
      <c r="E116" s="89">
        <v>0</v>
      </c>
      <c r="F116" s="145">
        <f t="shared" si="3"/>
        <v>1500</v>
      </c>
      <c r="G116" s="91">
        <v>0</v>
      </c>
      <c r="H116" s="127">
        <v>0</v>
      </c>
      <c r="I116" s="128">
        <f t="shared" si="4"/>
        <v>0</v>
      </c>
      <c r="J116" s="129" t="e">
        <f t="shared" si="5"/>
        <v>#DIV/0!</v>
      </c>
    </row>
    <row r="117" spans="1:10" x14ac:dyDescent="0.25">
      <c r="A117" s="45"/>
      <c r="B117" s="134" t="s">
        <v>173</v>
      </c>
      <c r="C117" s="135">
        <v>613722</v>
      </c>
      <c r="D117" s="89">
        <v>25000</v>
      </c>
      <c r="E117" s="89">
        <v>-16000</v>
      </c>
      <c r="F117" s="145">
        <f t="shared" si="3"/>
        <v>9000</v>
      </c>
      <c r="G117" s="91">
        <v>10968</v>
      </c>
      <c r="H117" s="127">
        <v>16188</v>
      </c>
      <c r="I117" s="128">
        <f t="shared" si="4"/>
        <v>1.2186666666666666</v>
      </c>
      <c r="J117" s="129">
        <f t="shared" si="5"/>
        <v>0.67753891771682728</v>
      </c>
    </row>
    <row r="118" spans="1:10" x14ac:dyDescent="0.25">
      <c r="A118" s="45"/>
      <c r="B118" s="134" t="s">
        <v>174</v>
      </c>
      <c r="C118" s="135">
        <v>613723</v>
      </c>
      <c r="D118" s="89">
        <v>2000</v>
      </c>
      <c r="E118" s="89">
        <v>0</v>
      </c>
      <c r="F118" s="145">
        <f t="shared" si="3"/>
        <v>2000</v>
      </c>
      <c r="G118" s="91">
        <v>772</v>
      </c>
      <c r="H118" s="127">
        <v>816</v>
      </c>
      <c r="I118" s="128">
        <f t="shared" si="4"/>
        <v>0.38600000000000001</v>
      </c>
      <c r="J118" s="129">
        <f t="shared" si="5"/>
        <v>0.94607843137254899</v>
      </c>
    </row>
    <row r="119" spans="1:10" x14ac:dyDescent="0.25">
      <c r="A119" s="45"/>
      <c r="B119" s="134" t="s">
        <v>175</v>
      </c>
      <c r="C119" s="139">
        <v>613726</v>
      </c>
      <c r="D119" s="89">
        <v>500</v>
      </c>
      <c r="E119" s="89">
        <v>0</v>
      </c>
      <c r="F119" s="145">
        <f t="shared" si="3"/>
        <v>500</v>
      </c>
      <c r="G119" s="91">
        <v>332</v>
      </c>
      <c r="H119" s="127">
        <v>258</v>
      </c>
      <c r="I119" s="128">
        <f t="shared" si="4"/>
        <v>0.66400000000000003</v>
      </c>
      <c r="J119" s="129">
        <f t="shared" si="5"/>
        <v>1.2868217054263567</v>
      </c>
    </row>
    <row r="120" spans="1:10" x14ac:dyDescent="0.25">
      <c r="A120" s="45"/>
      <c r="B120" s="134" t="s">
        <v>176</v>
      </c>
      <c r="C120" s="135">
        <v>613727</v>
      </c>
      <c r="D120" s="89">
        <v>20000</v>
      </c>
      <c r="E120" s="89">
        <v>-5000</v>
      </c>
      <c r="F120" s="145">
        <f t="shared" si="3"/>
        <v>15000</v>
      </c>
      <c r="G120" s="91">
        <v>10788</v>
      </c>
      <c r="H120" s="127">
        <v>4344</v>
      </c>
      <c r="I120" s="128">
        <f t="shared" si="4"/>
        <v>0.71919999999999995</v>
      </c>
      <c r="J120" s="129">
        <f t="shared" si="5"/>
        <v>2.4834254143646408</v>
      </c>
    </row>
    <row r="121" spans="1:10" x14ac:dyDescent="0.25">
      <c r="A121" s="45"/>
      <c r="B121" s="134" t="s">
        <v>177</v>
      </c>
      <c r="C121" s="135">
        <v>613728</v>
      </c>
      <c r="D121" s="89">
        <v>3000</v>
      </c>
      <c r="E121" s="89">
        <v>-2000</v>
      </c>
      <c r="F121" s="145">
        <f t="shared" si="3"/>
        <v>1000</v>
      </c>
      <c r="G121" s="91">
        <v>544</v>
      </c>
      <c r="H121" s="127">
        <v>0</v>
      </c>
      <c r="I121" s="128">
        <f t="shared" si="4"/>
        <v>0.54400000000000004</v>
      </c>
      <c r="J121" s="129" t="e">
        <f t="shared" si="5"/>
        <v>#DIV/0!</v>
      </c>
    </row>
    <row r="122" spans="1:10" ht="36.75" x14ac:dyDescent="0.25">
      <c r="A122" s="123">
        <v>14</v>
      </c>
      <c r="B122" s="108" t="s">
        <v>38</v>
      </c>
      <c r="C122" s="109">
        <v>613800</v>
      </c>
      <c r="D122" s="124">
        <f>SUM(D123:D128)</f>
        <v>6000</v>
      </c>
      <c r="E122" s="124">
        <f>SUM(E123:E128)</f>
        <v>0</v>
      </c>
      <c r="F122" s="125">
        <f t="shared" si="3"/>
        <v>6000</v>
      </c>
      <c r="G122" s="126">
        <f>SUM(G123:G128)</f>
        <v>2667</v>
      </c>
      <c r="H122" s="113">
        <f>SUM(H123:H128)</f>
        <v>2526</v>
      </c>
      <c r="I122" s="114">
        <f t="shared" si="4"/>
        <v>0.44450000000000001</v>
      </c>
      <c r="J122" s="115">
        <f t="shared" si="5"/>
        <v>1.0558194774346794</v>
      </c>
    </row>
    <row r="123" spans="1:10" x14ac:dyDescent="0.25">
      <c r="A123" s="39"/>
      <c r="B123" s="134" t="s">
        <v>178</v>
      </c>
      <c r="C123" s="135">
        <v>613811</v>
      </c>
      <c r="D123" s="89">
        <v>0</v>
      </c>
      <c r="E123" s="89">
        <v>0</v>
      </c>
      <c r="F123" s="145">
        <f t="shared" si="3"/>
        <v>0</v>
      </c>
      <c r="G123" s="91">
        <v>0</v>
      </c>
      <c r="H123" s="87">
        <v>0</v>
      </c>
      <c r="I123" s="128" t="e">
        <f t="shared" si="4"/>
        <v>#DIV/0!</v>
      </c>
      <c r="J123" s="129" t="e">
        <f t="shared" si="5"/>
        <v>#DIV/0!</v>
      </c>
    </row>
    <row r="124" spans="1:10" x14ac:dyDescent="0.25">
      <c r="A124" s="39"/>
      <c r="B124" s="134" t="s">
        <v>179</v>
      </c>
      <c r="C124" s="135">
        <v>613813</v>
      </c>
      <c r="D124" s="89">
        <v>4000</v>
      </c>
      <c r="E124" s="89">
        <v>0</v>
      </c>
      <c r="F124" s="145">
        <f t="shared" si="3"/>
        <v>4000</v>
      </c>
      <c r="G124" s="91">
        <v>2456</v>
      </c>
      <c r="H124" s="87">
        <v>2509</v>
      </c>
      <c r="I124" s="128">
        <f t="shared" si="4"/>
        <v>0.61399999999999999</v>
      </c>
      <c r="J124" s="129">
        <f t="shared" si="5"/>
        <v>0.97887604623355917</v>
      </c>
    </row>
    <row r="125" spans="1:10" x14ac:dyDescent="0.25">
      <c r="A125" s="39"/>
      <c r="B125" s="134" t="s">
        <v>180</v>
      </c>
      <c r="C125" s="135">
        <v>613814</v>
      </c>
      <c r="D125" s="89">
        <v>0</v>
      </c>
      <c r="E125" s="89">
        <v>0</v>
      </c>
      <c r="F125" s="145">
        <f t="shared" si="3"/>
        <v>0</v>
      </c>
      <c r="G125" s="91">
        <v>0</v>
      </c>
      <c r="H125" s="87">
        <v>0</v>
      </c>
      <c r="I125" s="128" t="e">
        <f t="shared" si="4"/>
        <v>#DIV/0!</v>
      </c>
      <c r="J125" s="129" t="e">
        <f t="shared" si="5"/>
        <v>#DIV/0!</v>
      </c>
    </row>
    <row r="126" spans="1:10" x14ac:dyDescent="0.25">
      <c r="A126" s="39"/>
      <c r="B126" s="134" t="s">
        <v>181</v>
      </c>
      <c r="C126" s="135">
        <v>613815</v>
      </c>
      <c r="D126" s="89">
        <v>0</v>
      </c>
      <c r="E126" s="89">
        <v>0</v>
      </c>
      <c r="F126" s="145">
        <f t="shared" si="3"/>
        <v>0</v>
      </c>
      <c r="G126" s="91">
        <v>0</v>
      </c>
      <c r="H126" s="87">
        <v>0</v>
      </c>
      <c r="I126" s="128" t="e">
        <f t="shared" si="4"/>
        <v>#DIV/0!</v>
      </c>
      <c r="J126" s="129" t="e">
        <f t="shared" si="5"/>
        <v>#DIV/0!</v>
      </c>
    </row>
    <row r="127" spans="1:10" x14ac:dyDescent="0.25">
      <c r="A127" s="39"/>
      <c r="B127" s="134" t="s">
        <v>182</v>
      </c>
      <c r="C127" s="135">
        <v>613821</v>
      </c>
      <c r="D127" s="89">
        <v>2000</v>
      </c>
      <c r="E127" s="89">
        <v>0</v>
      </c>
      <c r="F127" s="145">
        <f t="shared" si="3"/>
        <v>2000</v>
      </c>
      <c r="G127" s="91">
        <v>211</v>
      </c>
      <c r="H127" s="87">
        <v>17</v>
      </c>
      <c r="I127" s="128">
        <f t="shared" si="4"/>
        <v>0.1055</v>
      </c>
      <c r="J127" s="129">
        <f t="shared" si="5"/>
        <v>12.411764705882353</v>
      </c>
    </row>
    <row r="128" spans="1:10" x14ac:dyDescent="0.25">
      <c r="A128" s="39"/>
      <c r="B128" s="134" t="s">
        <v>183</v>
      </c>
      <c r="C128" s="135">
        <v>613832</v>
      </c>
      <c r="D128" s="89">
        <v>0</v>
      </c>
      <c r="E128" s="89">
        <v>0</v>
      </c>
      <c r="F128" s="145">
        <f t="shared" si="3"/>
        <v>0</v>
      </c>
      <c r="G128" s="91"/>
      <c r="H128" s="87">
        <v>0</v>
      </c>
      <c r="I128" s="128" t="e">
        <f t="shared" si="4"/>
        <v>#DIV/0!</v>
      </c>
      <c r="J128" s="129" t="e">
        <f t="shared" si="5"/>
        <v>#DIV/0!</v>
      </c>
    </row>
    <row r="129" spans="1:10" ht="24.75" x14ac:dyDescent="0.25">
      <c r="A129" s="122">
        <v>15</v>
      </c>
      <c r="B129" s="108" t="s">
        <v>39</v>
      </c>
      <c r="C129" s="109">
        <v>613900</v>
      </c>
      <c r="D129" s="124">
        <f>SUM(D130:D161)</f>
        <v>3108000</v>
      </c>
      <c r="E129" s="124">
        <f>SUM(E130:E161)</f>
        <v>235000</v>
      </c>
      <c r="F129" s="125">
        <f t="shared" si="3"/>
        <v>3343000</v>
      </c>
      <c r="G129" s="126">
        <f>SUM(G130:G161)</f>
        <v>3338215</v>
      </c>
      <c r="H129" s="113">
        <f>SUM(H130:H161)</f>
        <v>2880379</v>
      </c>
      <c r="I129" s="114">
        <f t="shared" si="4"/>
        <v>0.99856865091235414</v>
      </c>
      <c r="J129" s="115">
        <f t="shared" si="5"/>
        <v>1.1589499159659198</v>
      </c>
    </row>
    <row r="130" spans="1:10" x14ac:dyDescent="0.25">
      <c r="A130" s="45"/>
      <c r="B130" s="134" t="s">
        <v>184</v>
      </c>
      <c r="C130" s="135">
        <v>613911</v>
      </c>
      <c r="D130" s="89">
        <v>0</v>
      </c>
      <c r="E130" s="89">
        <v>0</v>
      </c>
      <c r="F130" s="145">
        <f t="shared" si="3"/>
        <v>0</v>
      </c>
      <c r="G130" s="91">
        <v>0</v>
      </c>
      <c r="H130" s="127">
        <v>0</v>
      </c>
      <c r="I130" s="128" t="e">
        <f t="shared" si="4"/>
        <v>#DIV/0!</v>
      </c>
      <c r="J130" s="129" t="e">
        <f t="shared" si="5"/>
        <v>#DIV/0!</v>
      </c>
    </row>
    <row r="131" spans="1:10" x14ac:dyDescent="0.25">
      <c r="A131" s="45"/>
      <c r="B131" s="137" t="s">
        <v>185</v>
      </c>
      <c r="C131" s="138">
        <v>613912</v>
      </c>
      <c r="D131" s="89">
        <v>10000</v>
      </c>
      <c r="E131" s="89">
        <v>0</v>
      </c>
      <c r="F131" s="145">
        <f t="shared" si="3"/>
        <v>10000</v>
      </c>
      <c r="G131" s="91">
        <v>4876</v>
      </c>
      <c r="H131" s="127">
        <v>1496</v>
      </c>
      <c r="I131" s="128">
        <f t="shared" si="4"/>
        <v>0.48759999999999998</v>
      </c>
      <c r="J131" s="129">
        <f t="shared" si="5"/>
        <v>3.2593582887700534</v>
      </c>
    </row>
    <row r="132" spans="1:10" x14ac:dyDescent="0.25">
      <c r="A132" s="45"/>
      <c r="B132" s="137" t="s">
        <v>186</v>
      </c>
      <c r="C132" s="138">
        <v>613913</v>
      </c>
      <c r="D132" s="89">
        <v>4000</v>
      </c>
      <c r="E132" s="89">
        <v>0</v>
      </c>
      <c r="F132" s="145">
        <f t="shared" si="3"/>
        <v>4000</v>
      </c>
      <c r="G132" s="91">
        <v>6702</v>
      </c>
      <c r="H132" s="127">
        <v>3206</v>
      </c>
      <c r="I132" s="128">
        <f t="shared" si="4"/>
        <v>1.6755</v>
      </c>
      <c r="J132" s="129">
        <f t="shared" si="5"/>
        <v>2.0904553961322518</v>
      </c>
    </row>
    <row r="133" spans="1:10" x14ac:dyDescent="0.25">
      <c r="A133" s="45"/>
      <c r="B133" s="137" t="s">
        <v>187</v>
      </c>
      <c r="C133" s="138">
        <v>613914</v>
      </c>
      <c r="D133" s="89">
        <v>20000</v>
      </c>
      <c r="E133" s="89">
        <v>0</v>
      </c>
      <c r="F133" s="145">
        <f t="shared" si="3"/>
        <v>20000</v>
      </c>
      <c r="G133" s="91">
        <v>6997</v>
      </c>
      <c r="H133" s="127">
        <v>5908</v>
      </c>
      <c r="I133" s="128">
        <f t="shared" si="4"/>
        <v>0.34984999999999999</v>
      </c>
      <c r="J133" s="129">
        <f t="shared" si="5"/>
        <v>1.1843263371699391</v>
      </c>
    </row>
    <row r="134" spans="1:10" x14ac:dyDescent="0.25">
      <c r="A134" s="45"/>
      <c r="B134" s="137" t="s">
        <v>188</v>
      </c>
      <c r="C134" s="138">
        <v>613915</v>
      </c>
      <c r="D134" s="89">
        <v>5000</v>
      </c>
      <c r="E134" s="89">
        <v>0</v>
      </c>
      <c r="F134" s="145">
        <f t="shared" si="3"/>
        <v>5000</v>
      </c>
      <c r="G134" s="91">
        <v>5557</v>
      </c>
      <c r="H134" s="127">
        <v>4415</v>
      </c>
      <c r="I134" s="128">
        <f t="shared" si="4"/>
        <v>1.1113999999999999</v>
      </c>
      <c r="J134" s="129">
        <f t="shared" si="5"/>
        <v>1.2586636466591166</v>
      </c>
    </row>
    <row r="135" spans="1:10" x14ac:dyDescent="0.25">
      <c r="A135" s="45"/>
      <c r="B135" s="137" t="s">
        <v>189</v>
      </c>
      <c r="C135" s="138">
        <v>613918</v>
      </c>
      <c r="D135" s="89">
        <v>0</v>
      </c>
      <c r="E135" s="89">
        <v>0</v>
      </c>
      <c r="F135" s="145">
        <f t="shared" si="3"/>
        <v>0</v>
      </c>
      <c r="G135" s="91">
        <v>0</v>
      </c>
      <c r="H135" s="127">
        <v>0</v>
      </c>
      <c r="I135" s="128" t="e">
        <f t="shared" si="4"/>
        <v>#DIV/0!</v>
      </c>
      <c r="J135" s="129" t="e">
        <f t="shared" si="5"/>
        <v>#DIV/0!</v>
      </c>
    </row>
    <row r="136" spans="1:10" x14ac:dyDescent="0.25">
      <c r="A136" s="45"/>
      <c r="B136" s="137" t="s">
        <v>190</v>
      </c>
      <c r="C136" s="138">
        <v>613919</v>
      </c>
      <c r="D136" s="89">
        <v>0</v>
      </c>
      <c r="E136" s="89">
        <v>0</v>
      </c>
      <c r="F136" s="145">
        <f t="shared" si="3"/>
        <v>0</v>
      </c>
      <c r="G136" s="91">
        <v>0</v>
      </c>
      <c r="H136" s="127">
        <v>0</v>
      </c>
      <c r="I136" s="128" t="e">
        <f t="shared" si="4"/>
        <v>#DIV/0!</v>
      </c>
      <c r="J136" s="129" t="e">
        <f t="shared" si="5"/>
        <v>#DIV/0!</v>
      </c>
    </row>
    <row r="137" spans="1:10" x14ac:dyDescent="0.25">
      <c r="A137" s="45"/>
      <c r="B137" s="137" t="s">
        <v>191</v>
      </c>
      <c r="C137" s="138">
        <v>613921</v>
      </c>
      <c r="D137" s="89">
        <v>45000</v>
      </c>
      <c r="E137" s="89">
        <v>0</v>
      </c>
      <c r="F137" s="145">
        <f t="shared" si="3"/>
        <v>45000</v>
      </c>
      <c r="G137" s="91">
        <v>23161</v>
      </c>
      <c r="H137" s="127">
        <v>7989</v>
      </c>
      <c r="I137" s="128">
        <f t="shared" si="4"/>
        <v>0.51468888888888886</v>
      </c>
      <c r="J137" s="129">
        <f t="shared" si="5"/>
        <v>2.8991112780072599</v>
      </c>
    </row>
    <row r="138" spans="1:10" x14ac:dyDescent="0.25">
      <c r="A138" s="45"/>
      <c r="B138" s="137" t="s">
        <v>192</v>
      </c>
      <c r="C138" s="138">
        <v>613922</v>
      </c>
      <c r="D138" s="89">
        <v>0</v>
      </c>
      <c r="E138" s="89">
        <v>0</v>
      </c>
      <c r="F138" s="145">
        <f t="shared" si="3"/>
        <v>0</v>
      </c>
      <c r="G138" s="91">
        <v>0</v>
      </c>
      <c r="H138" s="127">
        <v>0</v>
      </c>
      <c r="I138" s="128" t="e">
        <f t="shared" si="4"/>
        <v>#DIV/0!</v>
      </c>
      <c r="J138" s="129" t="e">
        <f t="shared" si="5"/>
        <v>#DIV/0!</v>
      </c>
    </row>
    <row r="139" spans="1:10" x14ac:dyDescent="0.25">
      <c r="A139" s="45"/>
      <c r="B139" s="137" t="s">
        <v>193</v>
      </c>
      <c r="C139" s="138">
        <v>613923</v>
      </c>
      <c r="D139" s="89">
        <v>0</v>
      </c>
      <c r="E139" s="89">
        <v>0</v>
      </c>
      <c r="F139" s="145">
        <f t="shared" si="3"/>
        <v>0</v>
      </c>
      <c r="G139" s="91">
        <v>0</v>
      </c>
      <c r="H139" s="127">
        <v>0</v>
      </c>
      <c r="I139" s="128" t="e">
        <f t="shared" si="4"/>
        <v>#DIV/0!</v>
      </c>
      <c r="J139" s="129" t="e">
        <f t="shared" si="5"/>
        <v>#DIV/0!</v>
      </c>
    </row>
    <row r="140" spans="1:10" x14ac:dyDescent="0.25">
      <c r="A140" s="45"/>
      <c r="B140" s="137" t="s">
        <v>194</v>
      </c>
      <c r="C140" s="138">
        <v>613924</v>
      </c>
      <c r="D140" s="89">
        <v>0</v>
      </c>
      <c r="E140" s="89">
        <v>0</v>
      </c>
      <c r="F140" s="145">
        <f t="shared" si="3"/>
        <v>0</v>
      </c>
      <c r="G140" s="91">
        <v>0</v>
      </c>
      <c r="H140" s="127">
        <v>0</v>
      </c>
      <c r="I140" s="128" t="e">
        <f t="shared" si="4"/>
        <v>#DIV/0!</v>
      </c>
      <c r="J140" s="129" t="e">
        <f t="shared" si="5"/>
        <v>#DIV/0!</v>
      </c>
    </row>
    <row r="141" spans="1:10" x14ac:dyDescent="0.25">
      <c r="A141" s="45"/>
      <c r="B141" s="137" t="s">
        <v>195</v>
      </c>
      <c r="C141" s="138">
        <v>613932</v>
      </c>
      <c r="D141" s="89">
        <v>2550000</v>
      </c>
      <c r="E141" s="89">
        <v>235000</v>
      </c>
      <c r="F141" s="145">
        <f t="shared" si="3"/>
        <v>2785000</v>
      </c>
      <c r="G141" s="91">
        <v>2813400</v>
      </c>
      <c r="H141" s="127">
        <v>2612463</v>
      </c>
      <c r="I141" s="128">
        <f t="shared" si="4"/>
        <v>1.010197486535009</v>
      </c>
      <c r="J141" s="129">
        <f t="shared" si="5"/>
        <v>1.076914773529807</v>
      </c>
    </row>
    <row r="142" spans="1:10" x14ac:dyDescent="0.25">
      <c r="A142" s="45"/>
      <c r="B142" s="137" t="s">
        <v>196</v>
      </c>
      <c r="C142" s="138">
        <v>613934</v>
      </c>
      <c r="D142" s="89">
        <v>0</v>
      </c>
      <c r="E142" s="89">
        <v>0</v>
      </c>
      <c r="F142" s="145">
        <f t="shared" si="3"/>
        <v>0</v>
      </c>
      <c r="G142" s="91">
        <v>0</v>
      </c>
      <c r="H142" s="127">
        <v>0</v>
      </c>
      <c r="I142" s="128" t="e">
        <f t="shared" si="4"/>
        <v>#DIV/0!</v>
      </c>
      <c r="J142" s="129" t="e">
        <f t="shared" si="5"/>
        <v>#DIV/0!</v>
      </c>
    </row>
    <row r="143" spans="1:10" x14ac:dyDescent="0.25">
      <c r="A143" s="45"/>
      <c r="B143" s="137" t="s">
        <v>197</v>
      </c>
      <c r="C143" s="138">
        <v>613936</v>
      </c>
      <c r="D143" s="89">
        <v>28000</v>
      </c>
      <c r="E143" s="89">
        <v>0</v>
      </c>
      <c r="F143" s="145">
        <f t="shared" si="3"/>
        <v>28000</v>
      </c>
      <c r="G143" s="91">
        <v>30273</v>
      </c>
      <c r="H143" s="127">
        <v>29898</v>
      </c>
      <c r="I143" s="128">
        <f t="shared" si="4"/>
        <v>1.0811785714285713</v>
      </c>
      <c r="J143" s="129">
        <f t="shared" si="5"/>
        <v>1.0125426449929762</v>
      </c>
    </row>
    <row r="144" spans="1:10" x14ac:dyDescent="0.25">
      <c r="A144" s="45"/>
      <c r="B144" s="137" t="s">
        <v>198</v>
      </c>
      <c r="C144" s="138">
        <v>613937</v>
      </c>
      <c r="D144" s="89">
        <v>27000</v>
      </c>
      <c r="E144" s="89">
        <v>0</v>
      </c>
      <c r="F144" s="145">
        <f t="shared" si="3"/>
        <v>27000</v>
      </c>
      <c r="G144" s="91">
        <v>29012</v>
      </c>
      <c r="H144" s="127">
        <v>21510</v>
      </c>
      <c r="I144" s="128">
        <f t="shared" si="4"/>
        <v>1.0745185185185184</v>
      </c>
      <c r="J144" s="129">
        <f t="shared" si="5"/>
        <v>1.3487680148768015</v>
      </c>
    </row>
    <row r="145" spans="1:10" x14ac:dyDescent="0.25">
      <c r="A145" s="45"/>
      <c r="B145" s="137" t="s">
        <v>199</v>
      </c>
      <c r="C145" s="138">
        <v>613938</v>
      </c>
      <c r="D145" s="89">
        <v>0</v>
      </c>
      <c r="E145" s="89">
        <v>0</v>
      </c>
      <c r="F145" s="145">
        <f t="shared" si="3"/>
        <v>0</v>
      </c>
      <c r="G145" s="91">
        <v>0</v>
      </c>
      <c r="H145" s="127">
        <v>0</v>
      </c>
      <c r="I145" s="128" t="e">
        <f t="shared" si="4"/>
        <v>#DIV/0!</v>
      </c>
      <c r="J145" s="129" t="e">
        <f t="shared" si="5"/>
        <v>#DIV/0!</v>
      </c>
    </row>
    <row r="146" spans="1:10" x14ac:dyDescent="0.25">
      <c r="A146" s="45"/>
      <c r="B146" s="137" t="s">
        <v>200</v>
      </c>
      <c r="C146" s="138">
        <v>613939</v>
      </c>
      <c r="D146" s="89">
        <v>0</v>
      </c>
      <c r="E146" s="89">
        <v>0</v>
      </c>
      <c r="F146" s="145">
        <f t="shared" si="3"/>
        <v>0</v>
      </c>
      <c r="G146" s="91">
        <v>0</v>
      </c>
      <c r="H146" s="127">
        <v>0</v>
      </c>
      <c r="I146" s="128" t="e">
        <f t="shared" si="4"/>
        <v>#DIV/0!</v>
      </c>
      <c r="J146" s="129" t="e">
        <f t="shared" si="5"/>
        <v>#DIV/0!</v>
      </c>
    </row>
    <row r="147" spans="1:10" x14ac:dyDescent="0.25">
      <c r="A147" s="45"/>
      <c r="B147" s="137" t="s">
        <v>201</v>
      </c>
      <c r="C147" s="138">
        <v>613941</v>
      </c>
      <c r="D147" s="89">
        <v>9000</v>
      </c>
      <c r="E147" s="89">
        <v>0</v>
      </c>
      <c r="F147" s="145">
        <f t="shared" si="3"/>
        <v>9000</v>
      </c>
      <c r="G147" s="91">
        <v>3523</v>
      </c>
      <c r="H147" s="127">
        <v>4847</v>
      </c>
      <c r="I147" s="128">
        <f t="shared" si="4"/>
        <v>0.39144444444444443</v>
      </c>
      <c r="J147" s="129">
        <f t="shared" si="5"/>
        <v>0.72684134516195587</v>
      </c>
    </row>
    <row r="148" spans="1:10" x14ac:dyDescent="0.25">
      <c r="A148" s="45"/>
      <c r="B148" s="137" t="s">
        <v>202</v>
      </c>
      <c r="C148" s="138">
        <v>613949</v>
      </c>
      <c r="D148" s="89">
        <v>0</v>
      </c>
      <c r="E148" s="89">
        <v>0</v>
      </c>
      <c r="F148" s="145">
        <f t="shared" si="3"/>
        <v>0</v>
      </c>
      <c r="G148" s="91">
        <v>0</v>
      </c>
      <c r="H148" s="127">
        <v>0</v>
      </c>
      <c r="I148" s="128" t="e">
        <f t="shared" si="4"/>
        <v>#DIV/0!</v>
      </c>
      <c r="J148" s="129" t="e">
        <f t="shared" si="5"/>
        <v>#DIV/0!</v>
      </c>
    </row>
    <row r="149" spans="1:10" x14ac:dyDescent="0.25">
      <c r="A149" s="45"/>
      <c r="B149" s="137" t="s">
        <v>183</v>
      </c>
      <c r="C149" s="138">
        <v>613961</v>
      </c>
      <c r="D149" s="89">
        <v>0</v>
      </c>
      <c r="E149" s="89">
        <v>0</v>
      </c>
      <c r="F149" s="145">
        <f t="shared" si="3"/>
        <v>0</v>
      </c>
      <c r="G149" s="91">
        <v>0</v>
      </c>
      <c r="H149" s="127">
        <v>29</v>
      </c>
      <c r="I149" s="128" t="e">
        <f t="shared" si="4"/>
        <v>#DIV/0!</v>
      </c>
      <c r="J149" s="129">
        <f t="shared" si="5"/>
        <v>0</v>
      </c>
    </row>
    <row r="150" spans="1:10" x14ac:dyDescent="0.25">
      <c r="A150" s="45"/>
      <c r="B150" s="137" t="s">
        <v>233</v>
      </c>
      <c r="C150" s="138">
        <v>613962</v>
      </c>
      <c r="D150" s="89">
        <v>2000</v>
      </c>
      <c r="E150" s="89">
        <v>0</v>
      </c>
      <c r="F150" s="145">
        <f t="shared" si="3"/>
        <v>2000</v>
      </c>
      <c r="G150" s="91">
        <v>1816</v>
      </c>
      <c r="H150" s="127">
        <v>0</v>
      </c>
      <c r="I150" s="128">
        <f t="shared" si="4"/>
        <v>0.90800000000000003</v>
      </c>
      <c r="J150" s="129" t="e">
        <f t="shared" si="5"/>
        <v>#DIV/0!</v>
      </c>
    </row>
    <row r="151" spans="1:10" x14ac:dyDescent="0.25">
      <c r="A151" s="45"/>
      <c r="B151" s="137" t="s">
        <v>203</v>
      </c>
      <c r="C151" s="138">
        <v>613966</v>
      </c>
      <c r="D151" s="89">
        <v>135000</v>
      </c>
      <c r="E151" s="89">
        <v>0</v>
      </c>
      <c r="F151" s="145">
        <f t="shared" si="3"/>
        <v>135000</v>
      </c>
      <c r="G151" s="91">
        <v>133590</v>
      </c>
      <c r="H151" s="127">
        <v>81152</v>
      </c>
      <c r="I151" s="128">
        <f t="shared" si="4"/>
        <v>0.98955555555555552</v>
      </c>
      <c r="J151" s="129">
        <f t="shared" si="5"/>
        <v>1.6461701498422714</v>
      </c>
    </row>
    <row r="152" spans="1:10" x14ac:dyDescent="0.25">
      <c r="A152" s="45"/>
      <c r="B152" s="137" t="s">
        <v>204</v>
      </c>
      <c r="C152" s="138">
        <v>613967</v>
      </c>
      <c r="D152" s="89">
        <v>2000</v>
      </c>
      <c r="E152" s="89">
        <v>0</v>
      </c>
      <c r="F152" s="145">
        <f t="shared" si="3"/>
        <v>2000</v>
      </c>
      <c r="G152" s="91">
        <v>3146</v>
      </c>
      <c r="H152" s="127">
        <v>2720</v>
      </c>
      <c r="I152" s="128">
        <f t="shared" si="4"/>
        <v>1.573</v>
      </c>
      <c r="J152" s="129">
        <f t="shared" si="5"/>
        <v>1.1566176470588236</v>
      </c>
    </row>
    <row r="153" spans="1:10" x14ac:dyDescent="0.25">
      <c r="A153" s="45"/>
      <c r="B153" s="137" t="s">
        <v>205</v>
      </c>
      <c r="C153" s="138">
        <v>613968</v>
      </c>
      <c r="D153" s="89">
        <v>239000</v>
      </c>
      <c r="E153" s="89">
        <v>0</v>
      </c>
      <c r="F153" s="145">
        <f t="shared" si="3"/>
        <v>239000</v>
      </c>
      <c r="G153" s="91">
        <v>243197</v>
      </c>
      <c r="H153" s="127">
        <v>79112</v>
      </c>
      <c r="I153" s="128">
        <f t="shared" si="4"/>
        <v>1.017560669456067</v>
      </c>
      <c r="J153" s="129">
        <f t="shared" si="5"/>
        <v>3.0740848417433511</v>
      </c>
    </row>
    <row r="154" spans="1:10" x14ac:dyDescent="0.25">
      <c r="A154" s="45"/>
      <c r="B154" s="137" t="s">
        <v>206</v>
      </c>
      <c r="C154" s="138">
        <v>613971</v>
      </c>
      <c r="D154" s="89">
        <v>0</v>
      </c>
      <c r="E154" s="89">
        <v>0</v>
      </c>
      <c r="F154" s="145">
        <f t="shared" si="3"/>
        <v>0</v>
      </c>
      <c r="G154" s="91">
        <v>0</v>
      </c>
      <c r="H154" s="127">
        <v>0</v>
      </c>
      <c r="I154" s="128" t="e">
        <f t="shared" si="4"/>
        <v>#DIV/0!</v>
      </c>
      <c r="J154" s="129" t="e">
        <f t="shared" si="5"/>
        <v>#DIV/0!</v>
      </c>
    </row>
    <row r="155" spans="1:10" x14ac:dyDescent="0.25">
      <c r="A155" s="45"/>
      <c r="B155" s="137" t="s">
        <v>207</v>
      </c>
      <c r="C155" s="138">
        <v>613972</v>
      </c>
      <c r="D155" s="89">
        <v>0</v>
      </c>
      <c r="E155" s="89">
        <v>0</v>
      </c>
      <c r="F155" s="145">
        <f t="shared" si="3"/>
        <v>0</v>
      </c>
      <c r="G155" s="91">
        <v>0</v>
      </c>
      <c r="H155" s="127">
        <v>0</v>
      </c>
      <c r="I155" s="128" t="e">
        <f t="shared" si="4"/>
        <v>#DIV/0!</v>
      </c>
      <c r="J155" s="129" t="e">
        <f t="shared" si="5"/>
        <v>#DIV/0!</v>
      </c>
    </row>
    <row r="156" spans="1:10" x14ac:dyDescent="0.25">
      <c r="A156" s="45"/>
      <c r="B156" s="137" t="s">
        <v>208</v>
      </c>
      <c r="C156" s="138">
        <v>613973</v>
      </c>
      <c r="D156" s="89">
        <v>15000</v>
      </c>
      <c r="E156" s="89">
        <v>0</v>
      </c>
      <c r="F156" s="145">
        <f t="shared" si="3"/>
        <v>15000</v>
      </c>
      <c r="G156" s="91">
        <v>15145</v>
      </c>
      <c r="H156" s="127">
        <v>12361</v>
      </c>
      <c r="I156" s="128">
        <f t="shared" si="4"/>
        <v>1.0096666666666667</v>
      </c>
      <c r="J156" s="129">
        <f t="shared" si="5"/>
        <v>1.2252244963999677</v>
      </c>
    </row>
    <row r="157" spans="1:10" x14ac:dyDescent="0.25">
      <c r="A157" s="45"/>
      <c r="B157" s="137" t="s">
        <v>235</v>
      </c>
      <c r="C157" s="138">
        <v>613985</v>
      </c>
      <c r="D157" s="89">
        <v>0</v>
      </c>
      <c r="E157" s="89"/>
      <c r="F157" s="145">
        <f t="shared" si="3"/>
        <v>0</v>
      </c>
      <c r="G157" s="91">
        <v>14</v>
      </c>
      <c r="H157" s="127">
        <v>0</v>
      </c>
      <c r="I157" s="128" t="e">
        <f t="shared" si="4"/>
        <v>#DIV/0!</v>
      </c>
      <c r="J157" s="129" t="e">
        <f t="shared" si="5"/>
        <v>#DIV/0!</v>
      </c>
    </row>
    <row r="158" spans="1:10" x14ac:dyDescent="0.25">
      <c r="A158" s="45"/>
      <c r="B158" s="137" t="s">
        <v>210</v>
      </c>
      <c r="C158" s="138">
        <v>613987</v>
      </c>
      <c r="D158" s="89">
        <v>2000</v>
      </c>
      <c r="E158" s="89">
        <v>0</v>
      </c>
      <c r="F158" s="145">
        <f t="shared" si="3"/>
        <v>2000</v>
      </c>
      <c r="G158" s="91">
        <v>911</v>
      </c>
      <c r="H158" s="127">
        <v>435</v>
      </c>
      <c r="I158" s="128">
        <f t="shared" si="4"/>
        <v>0.45550000000000002</v>
      </c>
      <c r="J158" s="129">
        <f t="shared" si="5"/>
        <v>2.0942528735632182</v>
      </c>
    </row>
    <row r="159" spans="1:10" x14ac:dyDescent="0.25">
      <c r="A159" s="45"/>
      <c r="B159" s="134" t="s">
        <v>211</v>
      </c>
      <c r="C159" s="135">
        <v>613989</v>
      </c>
      <c r="D159" s="89">
        <v>8000</v>
      </c>
      <c r="E159" s="89">
        <v>0</v>
      </c>
      <c r="F159" s="145">
        <f t="shared" si="3"/>
        <v>8000</v>
      </c>
      <c r="G159" s="91">
        <v>5982</v>
      </c>
      <c r="H159" s="127">
        <v>7136</v>
      </c>
      <c r="I159" s="128">
        <f t="shared" si="4"/>
        <v>0.74775000000000003</v>
      </c>
      <c r="J159" s="129">
        <f t="shared" si="5"/>
        <v>0.83828475336322872</v>
      </c>
    </row>
    <row r="160" spans="1:10" x14ac:dyDescent="0.25">
      <c r="A160" s="45"/>
      <c r="B160" s="134" t="s">
        <v>212</v>
      </c>
      <c r="C160" s="135">
        <v>613991</v>
      </c>
      <c r="D160" s="89">
        <v>7000</v>
      </c>
      <c r="E160" s="89">
        <v>0</v>
      </c>
      <c r="F160" s="145">
        <f t="shared" si="3"/>
        <v>7000</v>
      </c>
      <c r="G160" s="91">
        <v>10913</v>
      </c>
      <c r="H160" s="127">
        <v>5702</v>
      </c>
      <c r="I160" s="128">
        <f t="shared" si="4"/>
        <v>1.5589999999999999</v>
      </c>
      <c r="J160" s="129">
        <f t="shared" si="5"/>
        <v>1.9138898632058927</v>
      </c>
    </row>
    <row r="161" spans="1:10" x14ac:dyDescent="0.25">
      <c r="A161" s="45"/>
      <c r="B161" s="50"/>
      <c r="C161" s="51"/>
      <c r="D161" s="89"/>
      <c r="E161" s="89"/>
      <c r="F161" s="145">
        <f t="shared" si="3"/>
        <v>0</v>
      </c>
      <c r="G161" s="91"/>
      <c r="H161" s="127"/>
      <c r="I161" s="128" t="e">
        <f t="shared" si="4"/>
        <v>#DIV/0!</v>
      </c>
      <c r="J161" s="129" t="e">
        <f t="shared" si="5"/>
        <v>#DIV/0!</v>
      </c>
    </row>
    <row r="162" spans="1:10" ht="36.75" x14ac:dyDescent="0.25">
      <c r="A162" s="39">
        <v>16</v>
      </c>
      <c r="B162" s="46" t="s">
        <v>40</v>
      </c>
      <c r="C162" s="47">
        <v>614000</v>
      </c>
      <c r="D162" s="90">
        <f>SUM(D163:D170)</f>
        <v>0</v>
      </c>
      <c r="E162" s="90">
        <f>SUM(E163:E170)</f>
        <v>0</v>
      </c>
      <c r="F162" s="90">
        <f t="shared" si="3"/>
        <v>0</v>
      </c>
      <c r="G162" s="83">
        <v>0</v>
      </c>
      <c r="H162" s="88">
        <v>0</v>
      </c>
      <c r="I162" s="114" t="e">
        <f t="shared" si="4"/>
        <v>#DIV/0!</v>
      </c>
      <c r="J162" s="115" t="e">
        <f t="shared" si="5"/>
        <v>#DIV/0!</v>
      </c>
    </row>
    <row r="163" spans="1:10" ht="24.75" x14ac:dyDescent="0.25">
      <c r="A163" s="45">
        <v>17</v>
      </c>
      <c r="B163" s="52" t="s">
        <v>41</v>
      </c>
      <c r="C163" s="51">
        <v>614100</v>
      </c>
      <c r="D163" s="89">
        <v>0</v>
      </c>
      <c r="E163" s="89">
        <v>0</v>
      </c>
      <c r="F163" s="90">
        <f t="shared" si="3"/>
        <v>0</v>
      </c>
      <c r="G163" s="91">
        <v>0</v>
      </c>
      <c r="H163" s="87">
        <v>0</v>
      </c>
      <c r="I163" s="114" t="e">
        <f t="shared" si="4"/>
        <v>#DIV/0!</v>
      </c>
      <c r="J163" s="115" t="e">
        <f t="shared" si="5"/>
        <v>#DIV/0!</v>
      </c>
    </row>
    <row r="164" spans="1:10" ht="24.75" x14ac:dyDescent="0.25">
      <c r="A164" s="39">
        <v>18</v>
      </c>
      <c r="B164" s="52" t="s">
        <v>42</v>
      </c>
      <c r="C164" s="51">
        <v>614200</v>
      </c>
      <c r="D164" s="89">
        <v>0</v>
      </c>
      <c r="E164" s="89">
        <v>0</v>
      </c>
      <c r="F164" s="90">
        <f t="shared" si="3"/>
        <v>0</v>
      </c>
      <c r="G164" s="91">
        <v>0</v>
      </c>
      <c r="H164" s="87">
        <v>0</v>
      </c>
      <c r="I164" s="114" t="e">
        <f t="shared" si="4"/>
        <v>#DIV/0!</v>
      </c>
      <c r="J164" s="115" t="e">
        <f t="shared" si="5"/>
        <v>#DIV/0!</v>
      </c>
    </row>
    <row r="165" spans="1:10" ht="24.75" x14ac:dyDescent="0.25">
      <c r="A165" s="45">
        <v>19</v>
      </c>
      <c r="B165" s="52" t="s">
        <v>43</v>
      </c>
      <c r="C165" s="51">
        <v>614300</v>
      </c>
      <c r="D165" s="89">
        <v>0</v>
      </c>
      <c r="E165" s="89">
        <v>0</v>
      </c>
      <c r="F165" s="90">
        <f t="shared" si="3"/>
        <v>0</v>
      </c>
      <c r="G165" s="91">
        <v>0</v>
      </c>
      <c r="H165" s="87">
        <v>0</v>
      </c>
      <c r="I165" s="114" t="e">
        <f t="shared" si="4"/>
        <v>#DIV/0!</v>
      </c>
      <c r="J165" s="115" t="e">
        <f t="shared" si="5"/>
        <v>#DIV/0!</v>
      </c>
    </row>
    <row r="166" spans="1:10" ht="24.75" x14ac:dyDescent="0.25">
      <c r="A166" s="39">
        <v>20</v>
      </c>
      <c r="B166" s="50" t="s">
        <v>44</v>
      </c>
      <c r="C166" s="51">
        <v>614400</v>
      </c>
      <c r="D166" s="89">
        <v>0</v>
      </c>
      <c r="E166" s="89">
        <v>0</v>
      </c>
      <c r="F166" s="90">
        <f t="shared" si="3"/>
        <v>0</v>
      </c>
      <c r="G166" s="91">
        <v>0</v>
      </c>
      <c r="H166" s="87">
        <v>0</v>
      </c>
      <c r="I166" s="114" t="e">
        <f t="shared" si="4"/>
        <v>#DIV/0!</v>
      </c>
      <c r="J166" s="115" t="e">
        <f t="shared" si="5"/>
        <v>#DIV/0!</v>
      </c>
    </row>
    <row r="167" spans="1:10" ht="36.75" x14ac:dyDescent="0.25">
      <c r="A167" s="45">
        <v>21</v>
      </c>
      <c r="B167" s="53" t="s">
        <v>45</v>
      </c>
      <c r="C167" s="51">
        <v>614500</v>
      </c>
      <c r="D167" s="89">
        <v>0</v>
      </c>
      <c r="E167" s="89">
        <v>0</v>
      </c>
      <c r="F167" s="90">
        <f t="shared" si="3"/>
        <v>0</v>
      </c>
      <c r="G167" s="91">
        <v>0</v>
      </c>
      <c r="H167" s="87">
        <v>0</v>
      </c>
      <c r="I167" s="114" t="e">
        <f t="shared" si="4"/>
        <v>#DIV/0!</v>
      </c>
      <c r="J167" s="115" t="e">
        <f t="shared" si="5"/>
        <v>#DIV/0!</v>
      </c>
    </row>
    <row r="168" spans="1:10" ht="24.75" x14ac:dyDescent="0.25">
      <c r="A168" s="39">
        <v>22</v>
      </c>
      <c r="B168" s="50" t="s">
        <v>46</v>
      </c>
      <c r="C168" s="51">
        <v>614600</v>
      </c>
      <c r="D168" s="89">
        <v>0</v>
      </c>
      <c r="E168" s="89">
        <v>0</v>
      </c>
      <c r="F168" s="90">
        <f t="shared" si="3"/>
        <v>0</v>
      </c>
      <c r="G168" s="91">
        <v>0</v>
      </c>
      <c r="H168" s="87">
        <v>0</v>
      </c>
      <c r="I168" s="114" t="e">
        <f t="shared" si="4"/>
        <v>#DIV/0!</v>
      </c>
      <c r="J168" s="115" t="e">
        <f t="shared" si="5"/>
        <v>#DIV/0!</v>
      </c>
    </row>
    <row r="169" spans="1:10" ht="24.75" x14ac:dyDescent="0.25">
      <c r="A169" s="45">
        <v>23</v>
      </c>
      <c r="B169" s="52" t="s">
        <v>47</v>
      </c>
      <c r="C169" s="51">
        <v>614700</v>
      </c>
      <c r="D169" s="89">
        <v>0</v>
      </c>
      <c r="E169" s="89">
        <v>0</v>
      </c>
      <c r="F169" s="90">
        <f t="shared" si="3"/>
        <v>0</v>
      </c>
      <c r="G169" s="91">
        <v>0</v>
      </c>
      <c r="H169" s="87">
        <v>0</v>
      </c>
      <c r="I169" s="114" t="e">
        <f t="shared" si="4"/>
        <v>#DIV/0!</v>
      </c>
      <c r="J169" s="115" t="e">
        <f t="shared" si="5"/>
        <v>#DIV/0!</v>
      </c>
    </row>
    <row r="170" spans="1:10" x14ac:dyDescent="0.25">
      <c r="A170" s="39">
        <v>24</v>
      </c>
      <c r="B170" s="54" t="s">
        <v>48</v>
      </c>
      <c r="C170" s="55">
        <v>614800</v>
      </c>
      <c r="D170" s="89">
        <v>0</v>
      </c>
      <c r="E170" s="89">
        <v>0</v>
      </c>
      <c r="F170" s="90">
        <f t="shared" si="3"/>
        <v>0</v>
      </c>
      <c r="G170" s="91">
        <v>0</v>
      </c>
      <c r="H170" s="87">
        <v>0</v>
      </c>
      <c r="I170" s="114" t="e">
        <f t="shared" si="4"/>
        <v>#DIV/0!</v>
      </c>
      <c r="J170" s="115" t="e">
        <f t="shared" si="5"/>
        <v>#DIV/0!</v>
      </c>
    </row>
    <row r="171" spans="1:10" x14ac:dyDescent="0.25">
      <c r="A171" s="45">
        <v>25</v>
      </c>
      <c r="B171" s="54" t="s">
        <v>49</v>
      </c>
      <c r="C171" s="55">
        <v>614900</v>
      </c>
      <c r="D171" s="89">
        <v>0</v>
      </c>
      <c r="E171" s="89">
        <v>0</v>
      </c>
      <c r="F171" s="90">
        <f t="shared" si="3"/>
        <v>0</v>
      </c>
      <c r="G171" s="85">
        <v>0</v>
      </c>
      <c r="H171" s="92">
        <v>0</v>
      </c>
      <c r="I171" s="114" t="e">
        <f t="shared" si="4"/>
        <v>#DIV/0!</v>
      </c>
      <c r="J171" s="115" t="e">
        <f t="shared" si="5"/>
        <v>#DIV/0!</v>
      </c>
    </row>
    <row r="172" spans="1:10" ht="24.75" x14ac:dyDescent="0.25">
      <c r="A172" s="39">
        <v>26</v>
      </c>
      <c r="B172" s="56" t="s">
        <v>50</v>
      </c>
      <c r="C172" s="57">
        <v>616000</v>
      </c>
      <c r="D172" s="90">
        <f>SUM(D173:D175)</f>
        <v>0</v>
      </c>
      <c r="E172" s="90">
        <f>SUM(E173:E175)</f>
        <v>0</v>
      </c>
      <c r="F172" s="90">
        <f t="shared" si="3"/>
        <v>0</v>
      </c>
      <c r="G172" s="90">
        <v>0</v>
      </c>
      <c r="H172" s="93">
        <v>0</v>
      </c>
      <c r="I172" s="114" t="e">
        <f t="shared" si="4"/>
        <v>#DIV/0!</v>
      </c>
      <c r="J172" s="115" t="e">
        <f t="shared" si="5"/>
        <v>#DIV/0!</v>
      </c>
    </row>
    <row r="173" spans="1:10" ht="24.75" x14ac:dyDescent="0.25">
      <c r="A173" s="45">
        <v>27</v>
      </c>
      <c r="B173" s="50" t="s">
        <v>51</v>
      </c>
      <c r="C173" s="51">
        <v>616100</v>
      </c>
      <c r="D173" s="89">
        <v>0</v>
      </c>
      <c r="E173" s="89"/>
      <c r="F173" s="90">
        <f t="shared" si="3"/>
        <v>0</v>
      </c>
      <c r="G173" s="91">
        <v>0</v>
      </c>
      <c r="H173" s="87">
        <v>0</v>
      </c>
      <c r="I173" s="114" t="e">
        <f t="shared" si="4"/>
        <v>#DIV/0!</v>
      </c>
      <c r="J173" s="115" t="e">
        <f t="shared" si="5"/>
        <v>#DIV/0!</v>
      </c>
    </row>
    <row r="174" spans="1:10" x14ac:dyDescent="0.25">
      <c r="A174" s="39">
        <v>28</v>
      </c>
      <c r="B174" s="50" t="s">
        <v>52</v>
      </c>
      <c r="C174" s="51">
        <v>616200</v>
      </c>
      <c r="D174" s="89">
        <v>0</v>
      </c>
      <c r="E174" s="89"/>
      <c r="F174" s="90">
        <f t="shared" si="3"/>
        <v>0</v>
      </c>
      <c r="G174" s="91">
        <v>0</v>
      </c>
      <c r="H174" s="87">
        <v>0</v>
      </c>
      <c r="I174" s="114" t="e">
        <f t="shared" si="4"/>
        <v>#DIV/0!</v>
      </c>
      <c r="J174" s="115" t="e">
        <f t="shared" si="5"/>
        <v>#DIV/0!</v>
      </c>
    </row>
    <row r="175" spans="1:10" ht="24.75" x14ac:dyDescent="0.25">
      <c r="A175" s="45">
        <v>29</v>
      </c>
      <c r="B175" s="50" t="s">
        <v>53</v>
      </c>
      <c r="C175" s="51">
        <v>616300</v>
      </c>
      <c r="D175" s="89">
        <v>0</v>
      </c>
      <c r="E175" s="89"/>
      <c r="F175" s="90">
        <f t="shared" si="3"/>
        <v>0</v>
      </c>
      <c r="G175" s="91"/>
      <c r="H175" s="87">
        <v>0</v>
      </c>
      <c r="I175" s="114" t="e">
        <f t="shared" si="4"/>
        <v>#DIV/0!</v>
      </c>
      <c r="J175" s="115" t="e">
        <f t="shared" si="5"/>
        <v>#DIV/0!</v>
      </c>
    </row>
    <row r="176" spans="1:10" ht="24.75" x14ac:dyDescent="0.25">
      <c r="A176" s="45">
        <v>30</v>
      </c>
      <c r="B176" s="40" t="s">
        <v>54</v>
      </c>
      <c r="C176" s="41"/>
      <c r="D176" s="42">
        <f>SUM(D177+D200)</f>
        <v>194000</v>
      </c>
      <c r="E176" s="42">
        <f>SUM(E177+E200)</f>
        <v>0</v>
      </c>
      <c r="F176" s="42">
        <f>SUM(D176+E176)</f>
        <v>194000</v>
      </c>
      <c r="G176" s="94">
        <f>SUM(G180+G196)</f>
        <v>171644</v>
      </c>
      <c r="H176" s="94">
        <f>SUM(H177+H200)</f>
        <v>73072</v>
      </c>
      <c r="I176" s="114">
        <f t="shared" si="4"/>
        <v>0.88476288659793811</v>
      </c>
      <c r="J176" s="115">
        <f t="shared" si="5"/>
        <v>2.3489708780380996</v>
      </c>
    </row>
    <row r="177" spans="1:10" ht="24.75" x14ac:dyDescent="0.25">
      <c r="A177" s="39">
        <v>31</v>
      </c>
      <c r="B177" s="46" t="s">
        <v>55</v>
      </c>
      <c r="C177" s="47">
        <v>821000</v>
      </c>
      <c r="D177" s="90">
        <f>SUM(D178+D179+D180+D195+D196+D199)</f>
        <v>194000</v>
      </c>
      <c r="E177" s="90">
        <f>SUM(E178+E179+E180+E195+E196+E199)</f>
        <v>0</v>
      </c>
      <c r="F177" s="90">
        <f t="shared" si="3"/>
        <v>194000</v>
      </c>
      <c r="G177" s="95"/>
      <c r="H177" s="90">
        <f>SUM(H178+H179+H180+H195+H196+H1999)</f>
        <v>73072</v>
      </c>
      <c r="I177" s="114">
        <f t="shared" si="4"/>
        <v>0</v>
      </c>
      <c r="J177" s="115">
        <f t="shared" si="5"/>
        <v>0</v>
      </c>
    </row>
    <row r="178" spans="1:10" ht="24.75" x14ac:dyDescent="0.25">
      <c r="A178" s="45">
        <v>32</v>
      </c>
      <c r="B178" s="58" t="s">
        <v>56</v>
      </c>
      <c r="C178" s="51">
        <v>821100</v>
      </c>
      <c r="D178" s="89">
        <v>0</v>
      </c>
      <c r="E178" s="89"/>
      <c r="F178" s="90">
        <f t="shared" si="3"/>
        <v>0</v>
      </c>
      <c r="G178" s="96"/>
      <c r="H178" s="97"/>
      <c r="I178" s="114" t="e">
        <f t="shared" si="4"/>
        <v>#DIV/0!</v>
      </c>
      <c r="J178" s="115" t="e">
        <f t="shared" si="5"/>
        <v>#DIV/0!</v>
      </c>
    </row>
    <row r="179" spans="1:10" x14ac:dyDescent="0.25">
      <c r="A179" s="39">
        <v>33</v>
      </c>
      <c r="B179" s="50" t="s">
        <v>57</v>
      </c>
      <c r="C179" s="51">
        <v>821200</v>
      </c>
      <c r="D179" s="89">
        <v>0</v>
      </c>
      <c r="E179" s="89"/>
      <c r="F179" s="90">
        <f t="shared" si="3"/>
        <v>0</v>
      </c>
      <c r="G179" s="91"/>
      <c r="H179" s="87">
        <v>0</v>
      </c>
      <c r="I179" s="114" t="e">
        <f t="shared" si="4"/>
        <v>#DIV/0!</v>
      </c>
      <c r="J179" s="115" t="e">
        <f t="shared" si="5"/>
        <v>#DIV/0!</v>
      </c>
    </row>
    <row r="180" spans="1:10" x14ac:dyDescent="0.25">
      <c r="A180" s="122">
        <v>34</v>
      </c>
      <c r="B180" s="108" t="s">
        <v>58</v>
      </c>
      <c r="C180" s="109">
        <v>821300</v>
      </c>
      <c r="D180" s="124">
        <f>SUM(D181:D194)</f>
        <v>117000</v>
      </c>
      <c r="E180" s="124">
        <f>SUM(E181:E194)</f>
        <v>-25100</v>
      </c>
      <c r="F180" s="125">
        <f t="shared" si="3"/>
        <v>91900</v>
      </c>
      <c r="G180" s="126">
        <f>SUM(G181:G194)</f>
        <v>75130</v>
      </c>
      <c r="H180" s="113">
        <f>SUM(H181:H194)</f>
        <v>31104</v>
      </c>
      <c r="I180" s="114">
        <f t="shared" si="4"/>
        <v>0.81751904243743201</v>
      </c>
      <c r="J180" s="115">
        <f t="shared" si="5"/>
        <v>2.4154449588477367</v>
      </c>
    </row>
    <row r="181" spans="1:10" x14ac:dyDescent="0.25">
      <c r="A181" s="45"/>
      <c r="B181" s="140" t="s">
        <v>213</v>
      </c>
      <c r="C181" s="135">
        <v>821311</v>
      </c>
      <c r="D181" s="89">
        <v>50000</v>
      </c>
      <c r="E181" s="89">
        <v>-14000</v>
      </c>
      <c r="F181" s="145">
        <f t="shared" si="3"/>
        <v>36000</v>
      </c>
      <c r="G181" s="91">
        <v>21480</v>
      </c>
      <c r="H181" s="127">
        <v>0</v>
      </c>
      <c r="I181" s="128">
        <f t="shared" si="4"/>
        <v>0.59666666666666668</v>
      </c>
      <c r="J181" s="129" t="e">
        <f t="shared" si="5"/>
        <v>#DIV/0!</v>
      </c>
    </row>
    <row r="182" spans="1:10" x14ac:dyDescent="0.25">
      <c r="A182" s="45"/>
      <c r="B182" s="140" t="s">
        <v>214</v>
      </c>
      <c r="C182" s="135">
        <v>821312</v>
      </c>
      <c r="D182" s="89">
        <v>23000</v>
      </c>
      <c r="E182" s="89"/>
      <c r="F182" s="145">
        <f t="shared" si="3"/>
        <v>23000</v>
      </c>
      <c r="G182" s="91">
        <v>20422</v>
      </c>
      <c r="H182" s="127">
        <v>0</v>
      </c>
      <c r="I182" s="128">
        <f t="shared" si="4"/>
        <v>0.88791304347826083</v>
      </c>
      <c r="J182" s="129" t="e">
        <f t="shared" si="5"/>
        <v>#DIV/0!</v>
      </c>
    </row>
    <row r="183" spans="1:10" x14ac:dyDescent="0.25">
      <c r="A183" s="45"/>
      <c r="B183" s="140" t="s">
        <v>215</v>
      </c>
      <c r="C183" s="135">
        <v>821313</v>
      </c>
      <c r="D183" s="89">
        <v>11000</v>
      </c>
      <c r="E183" s="89">
        <v>-50</v>
      </c>
      <c r="F183" s="145">
        <f t="shared" si="3"/>
        <v>10950</v>
      </c>
      <c r="G183" s="91">
        <v>11883</v>
      </c>
      <c r="H183" s="127">
        <v>31104</v>
      </c>
      <c r="I183" s="128">
        <f t="shared" si="4"/>
        <v>1.0852054794520547</v>
      </c>
      <c r="J183" s="129">
        <f t="shared" si="5"/>
        <v>0.38204089506172839</v>
      </c>
    </row>
    <row r="184" spans="1:10" x14ac:dyDescent="0.25">
      <c r="A184" s="45"/>
      <c r="B184" s="140" t="s">
        <v>216</v>
      </c>
      <c r="C184" s="135">
        <v>821314</v>
      </c>
      <c r="D184" s="89">
        <v>0</v>
      </c>
      <c r="E184" s="89"/>
      <c r="F184" s="145">
        <f t="shared" si="3"/>
        <v>0</v>
      </c>
      <c r="G184" s="91">
        <v>0</v>
      </c>
      <c r="H184" s="127">
        <v>0</v>
      </c>
      <c r="I184" s="128" t="e">
        <f t="shared" si="4"/>
        <v>#DIV/0!</v>
      </c>
      <c r="J184" s="129" t="e">
        <f t="shared" si="5"/>
        <v>#DIV/0!</v>
      </c>
    </row>
    <row r="185" spans="1:10" x14ac:dyDescent="0.25">
      <c r="A185" s="45"/>
      <c r="B185" s="140" t="s">
        <v>217</v>
      </c>
      <c r="C185" s="135">
        <v>821319</v>
      </c>
      <c r="D185" s="89">
        <v>0</v>
      </c>
      <c r="E185" s="89"/>
      <c r="F185" s="145">
        <f t="shared" si="3"/>
        <v>0</v>
      </c>
      <c r="G185" s="91">
        <v>0</v>
      </c>
      <c r="H185" s="127">
        <v>0</v>
      </c>
      <c r="I185" s="128" t="e">
        <f t="shared" si="4"/>
        <v>#DIV/0!</v>
      </c>
      <c r="J185" s="129" t="e">
        <f t="shared" si="5"/>
        <v>#DIV/0!</v>
      </c>
    </row>
    <row r="186" spans="1:10" x14ac:dyDescent="0.25">
      <c r="A186" s="45"/>
      <c r="B186" s="140" t="s">
        <v>218</v>
      </c>
      <c r="C186" s="135">
        <v>821321</v>
      </c>
      <c r="D186" s="89">
        <v>0</v>
      </c>
      <c r="E186" s="89"/>
      <c r="F186" s="145">
        <f t="shared" si="3"/>
        <v>0</v>
      </c>
      <c r="G186" s="91">
        <v>0</v>
      </c>
      <c r="H186" s="127">
        <v>0</v>
      </c>
      <c r="I186" s="128" t="e">
        <f t="shared" si="4"/>
        <v>#DIV/0!</v>
      </c>
      <c r="J186" s="129" t="e">
        <f t="shared" si="5"/>
        <v>#DIV/0!</v>
      </c>
    </row>
    <row r="187" spans="1:10" x14ac:dyDescent="0.25">
      <c r="A187" s="45"/>
      <c r="B187" s="140" t="s">
        <v>219</v>
      </c>
      <c r="C187" s="135">
        <v>821329</v>
      </c>
      <c r="D187" s="89">
        <v>0</v>
      </c>
      <c r="E187" s="89"/>
      <c r="F187" s="145">
        <f t="shared" si="3"/>
        <v>0</v>
      </c>
      <c r="G187" s="91">
        <v>0</v>
      </c>
      <c r="H187" s="127">
        <v>0</v>
      </c>
      <c r="I187" s="128" t="e">
        <f t="shared" si="4"/>
        <v>#DIV/0!</v>
      </c>
      <c r="J187" s="129" t="e">
        <f t="shared" si="5"/>
        <v>#DIV/0!</v>
      </c>
    </row>
    <row r="188" spans="1:10" x14ac:dyDescent="0.25">
      <c r="A188" s="45"/>
      <c r="B188" s="140" t="s">
        <v>220</v>
      </c>
      <c r="C188" s="135">
        <v>821334</v>
      </c>
      <c r="D188" s="89">
        <v>0</v>
      </c>
      <c r="E188" s="89"/>
      <c r="F188" s="145">
        <f t="shared" si="3"/>
        <v>0</v>
      </c>
      <c r="G188" s="91">
        <v>0</v>
      </c>
      <c r="H188" s="127">
        <v>0</v>
      </c>
      <c r="I188" s="128" t="e">
        <f t="shared" si="4"/>
        <v>#DIV/0!</v>
      </c>
      <c r="J188" s="129" t="e">
        <f t="shared" si="5"/>
        <v>#DIV/0!</v>
      </c>
    </row>
    <row r="189" spans="1:10" x14ac:dyDescent="0.25">
      <c r="A189" s="45"/>
      <c r="B189" s="140" t="s">
        <v>221</v>
      </c>
      <c r="C189" s="135">
        <v>821341</v>
      </c>
      <c r="D189" s="89">
        <v>11000</v>
      </c>
      <c r="E189" s="89">
        <v>-7600</v>
      </c>
      <c r="F189" s="145">
        <f t="shared" si="3"/>
        <v>3400</v>
      </c>
      <c r="G189" s="91">
        <v>4645</v>
      </c>
      <c r="H189" s="127">
        <v>0</v>
      </c>
      <c r="I189" s="128">
        <f t="shared" si="4"/>
        <v>1.3661764705882353</v>
      </c>
      <c r="J189" s="129" t="e">
        <f t="shared" si="5"/>
        <v>#DIV/0!</v>
      </c>
    </row>
    <row r="190" spans="1:10" x14ac:dyDescent="0.25">
      <c r="A190" s="45"/>
      <c r="B190" s="140" t="s">
        <v>222</v>
      </c>
      <c r="C190" s="135">
        <v>821372</v>
      </c>
      <c r="D190" s="89">
        <v>0</v>
      </c>
      <c r="E190" s="89"/>
      <c r="F190" s="145">
        <f t="shared" si="3"/>
        <v>0</v>
      </c>
      <c r="G190" s="91">
        <v>0</v>
      </c>
      <c r="H190" s="127">
        <v>0</v>
      </c>
      <c r="I190" s="128" t="e">
        <f t="shared" si="4"/>
        <v>#DIV/0!</v>
      </c>
      <c r="J190" s="129" t="e">
        <f t="shared" si="5"/>
        <v>#DIV/0!</v>
      </c>
    </row>
    <row r="191" spans="1:10" x14ac:dyDescent="0.25">
      <c r="A191" s="45"/>
      <c r="B191" s="140" t="s">
        <v>223</v>
      </c>
      <c r="C191" s="135">
        <v>821361</v>
      </c>
      <c r="D191" s="89">
        <v>0</v>
      </c>
      <c r="E191" s="89"/>
      <c r="F191" s="145">
        <f t="shared" si="3"/>
        <v>0</v>
      </c>
      <c r="G191" s="91">
        <v>0</v>
      </c>
      <c r="H191" s="127">
        <v>0</v>
      </c>
      <c r="I191" s="128" t="e">
        <f t="shared" si="4"/>
        <v>#DIV/0!</v>
      </c>
      <c r="J191" s="129" t="e">
        <f t="shared" si="5"/>
        <v>#DIV/0!</v>
      </c>
    </row>
    <row r="192" spans="1:10" x14ac:dyDescent="0.25">
      <c r="A192" s="45"/>
      <c r="B192" s="140" t="s">
        <v>224</v>
      </c>
      <c r="C192" s="135">
        <v>821371</v>
      </c>
      <c r="D192" s="89">
        <v>17000</v>
      </c>
      <c r="E192" s="89">
        <v>-3000</v>
      </c>
      <c r="F192" s="145">
        <f t="shared" si="3"/>
        <v>14000</v>
      </c>
      <c r="G192" s="91">
        <v>12149</v>
      </c>
      <c r="H192" s="127">
        <v>0</v>
      </c>
      <c r="I192" s="128">
        <f t="shared" si="4"/>
        <v>0.86778571428571427</v>
      </c>
      <c r="J192" s="129" t="e">
        <f t="shared" si="5"/>
        <v>#DIV/0!</v>
      </c>
    </row>
    <row r="193" spans="1:12" x14ac:dyDescent="0.25">
      <c r="A193" s="45"/>
      <c r="B193" s="140" t="s">
        <v>225</v>
      </c>
      <c r="C193" s="135">
        <v>821399</v>
      </c>
      <c r="D193" s="89">
        <v>5000</v>
      </c>
      <c r="E193" s="89">
        <v>-450</v>
      </c>
      <c r="F193" s="145">
        <v>4550</v>
      </c>
      <c r="G193" s="91">
        <v>4551</v>
      </c>
      <c r="H193" s="127">
        <v>0</v>
      </c>
      <c r="I193" s="128">
        <f t="shared" si="4"/>
        <v>1.0002197802197803</v>
      </c>
      <c r="J193" s="129" t="e">
        <f t="shared" si="5"/>
        <v>#DIV/0!</v>
      </c>
    </row>
    <row r="194" spans="1:12" x14ac:dyDescent="0.25">
      <c r="A194" s="45"/>
      <c r="B194" s="50"/>
      <c r="C194" s="51"/>
      <c r="D194" s="89"/>
      <c r="E194" s="89"/>
      <c r="F194" s="90"/>
      <c r="G194" s="91">
        <v>0</v>
      </c>
      <c r="H194" s="127">
        <v>0</v>
      </c>
      <c r="I194" s="128" t="e">
        <f t="shared" si="4"/>
        <v>#DIV/0!</v>
      </c>
      <c r="J194" s="129" t="e">
        <f t="shared" si="5"/>
        <v>#DIV/0!</v>
      </c>
    </row>
    <row r="195" spans="1:12" ht="24.75" x14ac:dyDescent="0.25">
      <c r="A195" s="39">
        <v>35</v>
      </c>
      <c r="B195" s="50" t="s">
        <v>59</v>
      </c>
      <c r="C195" s="51">
        <v>821400</v>
      </c>
      <c r="D195" s="89">
        <v>0</v>
      </c>
      <c r="E195" s="89"/>
      <c r="F195" s="90">
        <f t="shared" si="3"/>
        <v>0</v>
      </c>
      <c r="G195" s="91">
        <v>0</v>
      </c>
      <c r="H195" s="127">
        <v>0</v>
      </c>
      <c r="I195" s="114" t="e">
        <f t="shared" si="4"/>
        <v>#DIV/0!</v>
      </c>
      <c r="J195" s="115" t="e">
        <f t="shared" si="5"/>
        <v>#DIV/0!</v>
      </c>
    </row>
    <row r="196" spans="1:12" ht="24.75" x14ac:dyDescent="0.25">
      <c r="A196" s="122">
        <v>36</v>
      </c>
      <c r="B196" s="108" t="s">
        <v>60</v>
      </c>
      <c r="C196" s="109">
        <v>821500</v>
      </c>
      <c r="D196" s="124">
        <f>SUM(D197+D198)</f>
        <v>77000</v>
      </c>
      <c r="E196" s="124">
        <f>SUM(E197)</f>
        <v>25100</v>
      </c>
      <c r="F196" s="125">
        <f t="shared" si="3"/>
        <v>102100</v>
      </c>
      <c r="G196" s="126">
        <f>SUM(G197)</f>
        <v>96514</v>
      </c>
      <c r="H196" s="113">
        <f>SUM(H197+H198)</f>
        <v>41968</v>
      </c>
      <c r="I196" s="114">
        <f t="shared" si="4"/>
        <v>0.94528893241919687</v>
      </c>
      <c r="J196" s="115">
        <f t="shared" si="5"/>
        <v>2.2997045367899354</v>
      </c>
    </row>
    <row r="197" spans="1:12" x14ac:dyDescent="0.25">
      <c r="A197" s="45"/>
      <c r="B197" s="141" t="s">
        <v>226</v>
      </c>
      <c r="C197" s="138">
        <v>821512</v>
      </c>
      <c r="D197" s="89">
        <v>77000</v>
      </c>
      <c r="E197" s="89">
        <v>25100</v>
      </c>
      <c r="F197" s="90">
        <v>102100</v>
      </c>
      <c r="G197" s="91">
        <v>96514</v>
      </c>
      <c r="H197" s="87">
        <v>41968</v>
      </c>
      <c r="I197" s="128">
        <f t="shared" si="4"/>
        <v>0.94528893241919687</v>
      </c>
      <c r="J197" s="129">
        <f t="shared" si="5"/>
        <v>2.2997045367899354</v>
      </c>
      <c r="L197" t="s">
        <v>240</v>
      </c>
    </row>
    <row r="198" spans="1:12" x14ac:dyDescent="0.25">
      <c r="A198" s="45"/>
      <c r="B198" s="141" t="s">
        <v>216</v>
      </c>
      <c r="C198" s="138">
        <v>821514</v>
      </c>
      <c r="D198" s="89">
        <v>0</v>
      </c>
      <c r="E198" s="89">
        <v>0</v>
      </c>
      <c r="F198" s="90">
        <v>0</v>
      </c>
      <c r="G198" s="91">
        <v>0</v>
      </c>
      <c r="H198" s="87">
        <v>0</v>
      </c>
      <c r="I198" s="128"/>
      <c r="J198" s="129" t="e">
        <f t="shared" si="5"/>
        <v>#DIV/0!</v>
      </c>
    </row>
    <row r="199" spans="1:12" ht="24.75" x14ac:dyDescent="0.25">
      <c r="A199" s="39">
        <v>37</v>
      </c>
      <c r="B199" s="50" t="s">
        <v>61</v>
      </c>
      <c r="C199" s="51">
        <v>821600</v>
      </c>
      <c r="D199" s="89">
        <v>0</v>
      </c>
      <c r="E199" s="89">
        <v>0</v>
      </c>
      <c r="F199" s="90">
        <f t="shared" si="3"/>
        <v>0</v>
      </c>
      <c r="G199" s="91">
        <v>0</v>
      </c>
      <c r="H199" s="87">
        <v>0</v>
      </c>
      <c r="I199" s="114" t="e">
        <f t="shared" si="4"/>
        <v>#DIV/0!</v>
      </c>
      <c r="J199" s="115" t="e">
        <f t="shared" si="5"/>
        <v>#DIV/0!</v>
      </c>
    </row>
    <row r="200" spans="1:12" ht="24.75" x14ac:dyDescent="0.25">
      <c r="A200" s="45">
        <v>38</v>
      </c>
      <c r="B200" s="46" t="s">
        <v>62</v>
      </c>
      <c r="C200" s="47">
        <v>615000</v>
      </c>
      <c r="D200" s="90">
        <f>SUM(D201:D203)</f>
        <v>0</v>
      </c>
      <c r="E200" s="90">
        <f>SUM(E201:E203)</f>
        <v>0</v>
      </c>
      <c r="F200" s="90">
        <f t="shared" si="3"/>
        <v>0</v>
      </c>
      <c r="G200" s="95">
        <v>0</v>
      </c>
      <c r="H200" s="90">
        <v>0</v>
      </c>
      <c r="I200" s="114" t="e">
        <f t="shared" si="4"/>
        <v>#DIV/0!</v>
      </c>
      <c r="J200" s="115" t="e">
        <f t="shared" si="5"/>
        <v>#DIV/0!</v>
      </c>
    </row>
    <row r="201" spans="1:12" ht="24.75" x14ac:dyDescent="0.25">
      <c r="A201" s="39">
        <v>39</v>
      </c>
      <c r="B201" s="52" t="s">
        <v>63</v>
      </c>
      <c r="C201" s="59">
        <v>615100</v>
      </c>
      <c r="D201" s="89">
        <v>0</v>
      </c>
      <c r="E201" s="89">
        <v>0</v>
      </c>
      <c r="F201" s="90">
        <f t="shared" si="3"/>
        <v>0</v>
      </c>
      <c r="G201" s="91"/>
      <c r="H201" s="87">
        <v>0</v>
      </c>
      <c r="I201" s="114" t="e">
        <f t="shared" si="4"/>
        <v>#DIV/0!</v>
      </c>
      <c r="J201" s="115" t="e">
        <f t="shared" si="5"/>
        <v>#DIV/0!</v>
      </c>
    </row>
    <row r="202" spans="1:12" ht="36.75" x14ac:dyDescent="0.25">
      <c r="A202" s="45">
        <v>40</v>
      </c>
      <c r="B202" s="60" t="s">
        <v>64</v>
      </c>
      <c r="C202" s="51">
        <v>615200</v>
      </c>
      <c r="D202" s="89">
        <v>0</v>
      </c>
      <c r="E202" s="89">
        <v>0</v>
      </c>
      <c r="F202" s="90">
        <f t="shared" si="3"/>
        <v>0</v>
      </c>
      <c r="G202" s="91">
        <v>0</v>
      </c>
      <c r="H202" s="87">
        <v>0</v>
      </c>
      <c r="I202" s="114" t="e">
        <f t="shared" si="4"/>
        <v>#DIV/0!</v>
      </c>
      <c r="J202" s="115" t="e">
        <f t="shared" si="5"/>
        <v>#DIV/0!</v>
      </c>
    </row>
    <row r="203" spans="1:12" ht="24.75" x14ac:dyDescent="0.25">
      <c r="A203" s="39">
        <v>41</v>
      </c>
      <c r="B203" s="52" t="s">
        <v>65</v>
      </c>
      <c r="C203" s="51">
        <v>615300</v>
      </c>
      <c r="D203" s="98">
        <v>0</v>
      </c>
      <c r="E203" s="98">
        <v>0</v>
      </c>
      <c r="F203" s="99">
        <f t="shared" si="3"/>
        <v>0</v>
      </c>
      <c r="G203" s="100">
        <v>0</v>
      </c>
      <c r="H203" s="97">
        <v>0</v>
      </c>
      <c r="I203" s="114" t="e">
        <f t="shared" si="4"/>
        <v>#DIV/0!</v>
      </c>
      <c r="J203" s="115" t="e">
        <f t="shared" si="5"/>
        <v>#DIV/0!</v>
      </c>
    </row>
    <row r="204" spans="1:12" ht="24.75" x14ac:dyDescent="0.25">
      <c r="A204" s="45">
        <v>42</v>
      </c>
      <c r="B204" s="61" t="s">
        <v>66</v>
      </c>
      <c r="C204" s="41">
        <v>822000</v>
      </c>
      <c r="D204" s="101">
        <f>SUM(D205:D211)</f>
        <v>0</v>
      </c>
      <c r="E204" s="101">
        <f>SUM(E205:E211)</f>
        <v>0</v>
      </c>
      <c r="F204" s="101">
        <f t="shared" si="3"/>
        <v>0</v>
      </c>
      <c r="G204" s="102">
        <f>SUM(G205:G211)</f>
        <v>0</v>
      </c>
      <c r="H204" s="131">
        <f>SUM(H205:H211)</f>
        <v>0</v>
      </c>
      <c r="I204" s="132" t="e">
        <f t="shared" si="4"/>
        <v>#DIV/0!</v>
      </c>
      <c r="J204" s="133" t="e">
        <f t="shared" si="5"/>
        <v>#DIV/0!</v>
      </c>
    </row>
    <row r="205" spans="1:12" ht="24" x14ac:dyDescent="0.25">
      <c r="A205" s="39">
        <v>43</v>
      </c>
      <c r="B205" s="62" t="s">
        <v>67</v>
      </c>
      <c r="C205" s="55">
        <v>822100</v>
      </c>
      <c r="D205" s="98">
        <v>0</v>
      </c>
      <c r="E205" s="98">
        <v>0</v>
      </c>
      <c r="F205" s="99">
        <f t="shared" si="3"/>
        <v>0</v>
      </c>
      <c r="G205" s="100">
        <v>0</v>
      </c>
      <c r="H205" s="97">
        <v>0</v>
      </c>
      <c r="I205" s="114" t="e">
        <f t="shared" si="4"/>
        <v>#DIV/0!</v>
      </c>
      <c r="J205" s="115" t="e">
        <f t="shared" si="5"/>
        <v>#DIV/0!</v>
      </c>
    </row>
    <row r="206" spans="1:12" ht="36" x14ac:dyDescent="0.25">
      <c r="A206" s="45">
        <v>44</v>
      </c>
      <c r="B206" s="62" t="s">
        <v>68</v>
      </c>
      <c r="C206" s="55">
        <v>822200</v>
      </c>
      <c r="D206" s="98">
        <v>0</v>
      </c>
      <c r="E206" s="98">
        <v>0</v>
      </c>
      <c r="F206" s="99">
        <f t="shared" si="3"/>
        <v>0</v>
      </c>
      <c r="G206" s="100">
        <v>0</v>
      </c>
      <c r="H206" s="97">
        <v>0</v>
      </c>
      <c r="I206" s="114" t="e">
        <f t="shared" si="4"/>
        <v>#DIV/0!</v>
      </c>
      <c r="J206" s="115" t="e">
        <f t="shared" si="5"/>
        <v>#DIV/0!</v>
      </c>
    </row>
    <row r="207" spans="1:12" ht="24" x14ac:dyDescent="0.25">
      <c r="A207" s="39">
        <v>45</v>
      </c>
      <c r="B207" s="62" t="s">
        <v>69</v>
      </c>
      <c r="C207" s="55">
        <v>822300</v>
      </c>
      <c r="D207" s="98">
        <v>0</v>
      </c>
      <c r="E207" s="98">
        <v>0</v>
      </c>
      <c r="F207" s="99">
        <f t="shared" si="3"/>
        <v>0</v>
      </c>
      <c r="G207" s="100">
        <v>0</v>
      </c>
      <c r="H207" s="97">
        <v>0</v>
      </c>
      <c r="I207" s="114" t="e">
        <f t="shared" si="4"/>
        <v>#DIV/0!</v>
      </c>
      <c r="J207" s="115" t="e">
        <f t="shared" si="5"/>
        <v>#DIV/0!</v>
      </c>
    </row>
    <row r="208" spans="1:12" ht="24.75" x14ac:dyDescent="0.25">
      <c r="A208" s="45">
        <v>46</v>
      </c>
      <c r="B208" s="63" t="s">
        <v>70</v>
      </c>
      <c r="C208" s="55">
        <v>822400</v>
      </c>
      <c r="D208" s="98">
        <v>0</v>
      </c>
      <c r="E208" s="98">
        <v>0</v>
      </c>
      <c r="F208" s="99">
        <f t="shared" si="3"/>
        <v>0</v>
      </c>
      <c r="G208" s="100">
        <v>0</v>
      </c>
      <c r="H208" s="97">
        <v>0</v>
      </c>
      <c r="I208" s="114" t="e">
        <f t="shared" si="4"/>
        <v>#DIV/0!</v>
      </c>
      <c r="J208" s="115" t="e">
        <f t="shared" si="5"/>
        <v>#DIV/0!</v>
      </c>
    </row>
    <row r="209" spans="1:10" ht="48.75" x14ac:dyDescent="0.25">
      <c r="A209" s="39">
        <v>47</v>
      </c>
      <c r="B209" s="63" t="s">
        <v>71</v>
      </c>
      <c r="C209" s="55">
        <v>822500</v>
      </c>
      <c r="D209" s="98">
        <v>0</v>
      </c>
      <c r="E209" s="98">
        <v>0</v>
      </c>
      <c r="F209" s="99">
        <f t="shared" si="3"/>
        <v>0</v>
      </c>
      <c r="G209" s="100">
        <v>0</v>
      </c>
      <c r="H209" s="97">
        <v>0</v>
      </c>
      <c r="I209" s="114" t="e">
        <f t="shared" si="4"/>
        <v>#DIV/0!</v>
      </c>
      <c r="J209" s="115" t="e">
        <f t="shared" si="5"/>
        <v>#DIV/0!</v>
      </c>
    </row>
    <row r="210" spans="1:10" ht="24" x14ac:dyDescent="0.25">
      <c r="A210" s="45">
        <v>48</v>
      </c>
      <c r="B210" s="62" t="s">
        <v>72</v>
      </c>
      <c r="C210" s="55">
        <v>822600</v>
      </c>
      <c r="D210" s="98">
        <v>0</v>
      </c>
      <c r="E210" s="98">
        <v>0</v>
      </c>
      <c r="F210" s="99">
        <f t="shared" si="3"/>
        <v>0</v>
      </c>
      <c r="G210" s="100">
        <v>0</v>
      </c>
      <c r="H210" s="97">
        <v>0</v>
      </c>
      <c r="I210" s="114" t="e">
        <f t="shared" si="4"/>
        <v>#DIV/0!</v>
      </c>
      <c r="J210" s="115" t="e">
        <f t="shared" si="5"/>
        <v>#DIV/0!</v>
      </c>
    </row>
    <row r="211" spans="1:10" ht="24" x14ac:dyDescent="0.25">
      <c r="A211" s="39">
        <v>49</v>
      </c>
      <c r="B211" s="62" t="s">
        <v>73</v>
      </c>
      <c r="C211" s="55">
        <v>822700</v>
      </c>
      <c r="D211" s="98">
        <v>0</v>
      </c>
      <c r="E211" s="98">
        <v>0</v>
      </c>
      <c r="F211" s="99">
        <f t="shared" si="3"/>
        <v>0</v>
      </c>
      <c r="G211" s="100">
        <v>0</v>
      </c>
      <c r="H211" s="97">
        <v>0</v>
      </c>
      <c r="I211" s="114" t="e">
        <f t="shared" si="4"/>
        <v>#DIV/0!</v>
      </c>
      <c r="J211" s="115" t="e">
        <f t="shared" si="5"/>
        <v>#DIV/0!</v>
      </c>
    </row>
    <row r="212" spans="1:10" ht="24.75" x14ac:dyDescent="0.25">
      <c r="A212" s="45">
        <v>50</v>
      </c>
      <c r="B212" s="40" t="s">
        <v>74</v>
      </c>
      <c r="C212" s="41">
        <v>823000</v>
      </c>
      <c r="D212" s="101">
        <f>SUM(D213:D215)</f>
        <v>0</v>
      </c>
      <c r="E212" s="101">
        <f>SUM(E213:E215)</f>
        <v>0</v>
      </c>
      <c r="F212" s="101">
        <f t="shared" si="3"/>
        <v>0</v>
      </c>
      <c r="G212" s="102">
        <f>SUM(G213:G215)</f>
        <v>0</v>
      </c>
      <c r="H212" s="101">
        <f>SUM(H213:H215)</f>
        <v>0</v>
      </c>
      <c r="I212" s="132" t="e">
        <f t="shared" si="4"/>
        <v>#DIV/0!</v>
      </c>
      <c r="J212" s="133" t="e">
        <f t="shared" si="5"/>
        <v>#DIV/0!</v>
      </c>
    </row>
    <row r="213" spans="1:10" ht="24" x14ac:dyDescent="0.25">
      <c r="A213" s="39">
        <v>51</v>
      </c>
      <c r="B213" s="64" t="s">
        <v>75</v>
      </c>
      <c r="C213" s="51">
        <v>823100</v>
      </c>
      <c r="D213" s="98">
        <v>0</v>
      </c>
      <c r="E213" s="98">
        <v>0</v>
      </c>
      <c r="F213" s="99">
        <f t="shared" si="3"/>
        <v>0</v>
      </c>
      <c r="G213" s="100">
        <v>0</v>
      </c>
      <c r="H213" s="97">
        <v>0</v>
      </c>
      <c r="I213" s="114" t="e">
        <f t="shared" si="4"/>
        <v>#DIV/0!</v>
      </c>
      <c r="J213" s="115" t="e">
        <f t="shared" si="5"/>
        <v>#DIV/0!</v>
      </c>
    </row>
    <row r="214" spans="1:10" x14ac:dyDescent="0.25">
      <c r="A214" s="45">
        <v>52</v>
      </c>
      <c r="B214" s="64" t="s">
        <v>76</v>
      </c>
      <c r="C214" s="51">
        <v>823200</v>
      </c>
      <c r="D214" s="98">
        <v>0</v>
      </c>
      <c r="E214" s="98">
        <v>0</v>
      </c>
      <c r="F214" s="99">
        <f t="shared" si="3"/>
        <v>0</v>
      </c>
      <c r="G214" s="100">
        <v>0</v>
      </c>
      <c r="H214" s="97">
        <v>0</v>
      </c>
      <c r="I214" s="114" t="e">
        <f t="shared" si="4"/>
        <v>#DIV/0!</v>
      </c>
      <c r="J214" s="115" t="e">
        <f t="shared" si="5"/>
        <v>#DIV/0!</v>
      </c>
    </row>
    <row r="215" spans="1:10" ht="24" x14ac:dyDescent="0.25">
      <c r="A215" s="39">
        <v>53</v>
      </c>
      <c r="B215" s="62" t="s">
        <v>77</v>
      </c>
      <c r="C215" s="55">
        <v>823300</v>
      </c>
      <c r="D215" s="98">
        <v>0</v>
      </c>
      <c r="E215" s="98">
        <v>0</v>
      </c>
      <c r="F215" s="99">
        <f t="shared" si="3"/>
        <v>0</v>
      </c>
      <c r="G215" s="100">
        <v>0</v>
      </c>
      <c r="H215" s="97">
        <v>0</v>
      </c>
      <c r="I215" s="114" t="e">
        <f t="shared" si="4"/>
        <v>#DIV/0!</v>
      </c>
      <c r="J215" s="115" t="e">
        <f t="shared" si="5"/>
        <v>#DIV/0!</v>
      </c>
    </row>
    <row r="216" spans="1:10" x14ac:dyDescent="0.25">
      <c r="A216" s="39">
        <v>54</v>
      </c>
      <c r="B216" s="40" t="s">
        <v>78</v>
      </c>
      <c r="C216" s="65"/>
      <c r="D216" s="103"/>
      <c r="E216" s="103"/>
      <c r="F216" s="104">
        <f t="shared" si="3"/>
        <v>0</v>
      </c>
      <c r="G216" s="103"/>
      <c r="H216" s="103"/>
      <c r="I216" s="43" t="e">
        <f t="shared" si="4"/>
        <v>#DIV/0!</v>
      </c>
      <c r="J216" s="133" t="e">
        <f t="shared" si="5"/>
        <v>#DIV/0!</v>
      </c>
    </row>
    <row r="217" spans="1:10" x14ac:dyDescent="0.25">
      <c r="A217" s="45">
        <v>55</v>
      </c>
      <c r="B217" s="66" t="s">
        <v>79</v>
      </c>
      <c r="C217" s="67"/>
      <c r="D217" s="42">
        <f>SUM(D17+D216)</f>
        <v>16093000</v>
      </c>
      <c r="E217" s="42">
        <f>SUM(E17+E216)</f>
        <v>0</v>
      </c>
      <c r="F217" s="42">
        <f>SUM(D217:E217)</f>
        <v>16093000</v>
      </c>
      <c r="G217" s="80">
        <f>SUM(G17+G216)</f>
        <v>15181343.699999999</v>
      </c>
      <c r="H217" s="42">
        <f>SUM(H17+H216)</f>
        <v>14673460</v>
      </c>
      <c r="I217" s="43">
        <f>SUM(G217/F217)</f>
        <v>0.94335075498664012</v>
      </c>
      <c r="J217" s="44">
        <f>SUM(G217/H217)</f>
        <v>1.0346124022555008</v>
      </c>
    </row>
    <row r="218" spans="1:10" x14ac:dyDescent="0.25">
      <c r="A218" s="68"/>
      <c r="B218" s="68"/>
      <c r="C218" s="68"/>
      <c r="D218" s="68"/>
      <c r="E218" s="68"/>
      <c r="F218" s="68"/>
      <c r="G218" s="68"/>
      <c r="H218" s="68"/>
      <c r="I218" s="68"/>
      <c r="J218" s="68"/>
    </row>
    <row r="219" spans="1:10" x14ac:dyDescent="0.25">
      <c r="A219" s="68"/>
      <c r="B219" s="69"/>
      <c r="C219" s="70"/>
      <c r="D219" s="70"/>
      <c r="E219" s="70"/>
      <c r="F219" s="70"/>
      <c r="G219" s="71"/>
      <c r="H219" s="71" t="s">
        <v>80</v>
      </c>
      <c r="I219" s="70"/>
      <c r="J219" s="70"/>
    </row>
    <row r="220" spans="1:10" x14ac:dyDescent="0.25">
      <c r="A220" s="68"/>
      <c r="B220" s="69"/>
      <c r="C220" s="70"/>
      <c r="D220" s="70"/>
      <c r="E220" s="70"/>
      <c r="F220" s="70"/>
      <c r="G220" s="72"/>
      <c r="H220" s="72" t="s">
        <v>81</v>
      </c>
      <c r="I220" s="249"/>
      <c r="J220" s="249"/>
    </row>
  </sheetData>
  <mergeCells count="3">
    <mergeCell ref="A12:J12"/>
    <mergeCell ref="A13:J13"/>
    <mergeCell ref="I220:J22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9"/>
  <sheetViews>
    <sheetView topLeftCell="A197" workbookViewId="0">
      <selection activeCell="L135" sqref="L135"/>
    </sheetView>
  </sheetViews>
  <sheetFormatPr defaultRowHeight="15" x14ac:dyDescent="0.25"/>
  <cols>
    <col min="1" max="1" width="10.7109375" customWidth="1"/>
    <col min="2" max="2" width="30.7109375" customWidth="1"/>
    <col min="3" max="3" width="6.85546875" customWidth="1"/>
    <col min="4" max="4" width="11.42578125" customWidth="1"/>
    <col min="5" max="5" width="14.42578125" customWidth="1"/>
    <col min="6" max="6" width="11.42578125" customWidth="1"/>
    <col min="7" max="7" width="15.5703125" customWidth="1"/>
    <col min="8" max="8" width="13.5703125" customWidth="1"/>
    <col min="9" max="9" width="7.5703125" customWidth="1"/>
    <col min="10" max="10" width="8.42578125" customWidth="1"/>
  </cols>
  <sheetData>
    <row r="1" spans="1:10" x14ac:dyDescent="0.25">
      <c r="A1" s="73" t="s">
        <v>82</v>
      </c>
      <c r="B1" s="74"/>
      <c r="C1" s="3"/>
      <c r="D1" s="75"/>
      <c r="E1" s="75"/>
      <c r="F1" s="4"/>
      <c r="G1" s="76" t="s">
        <v>83</v>
      </c>
      <c r="H1" s="75"/>
      <c r="I1" s="75"/>
      <c r="J1" s="75"/>
    </row>
    <row r="2" spans="1:10" x14ac:dyDescent="0.25">
      <c r="A2" s="77" t="s">
        <v>84</v>
      </c>
      <c r="B2" s="2" t="s">
        <v>85</v>
      </c>
      <c r="C2" s="3"/>
      <c r="D2" s="75"/>
      <c r="E2" s="75"/>
      <c r="F2" s="5"/>
      <c r="G2" s="5" t="s">
        <v>228</v>
      </c>
      <c r="H2" s="105"/>
      <c r="I2" s="75"/>
      <c r="J2" s="75"/>
    </row>
    <row r="3" spans="1:10" x14ac:dyDescent="0.25">
      <c r="A3" s="77"/>
      <c r="B3" s="10"/>
      <c r="C3" s="3"/>
      <c r="D3" s="4"/>
      <c r="E3" s="4"/>
      <c r="F3" s="78"/>
      <c r="G3" s="78"/>
      <c r="H3" s="79"/>
      <c r="I3" s="7"/>
      <c r="J3" s="8"/>
    </row>
    <row r="4" spans="1:10" x14ac:dyDescent="0.25">
      <c r="A4" s="1" t="s">
        <v>0</v>
      </c>
      <c r="B4" s="2" t="s">
        <v>1</v>
      </c>
      <c r="C4" s="3"/>
      <c r="D4" s="4"/>
      <c r="E4" s="4"/>
      <c r="F4" s="5"/>
      <c r="G4" s="5" t="s">
        <v>2</v>
      </c>
      <c r="H4" s="78">
        <v>30</v>
      </c>
      <c r="I4" s="7"/>
      <c r="J4" s="8"/>
    </row>
    <row r="5" spans="1:10" x14ac:dyDescent="0.25">
      <c r="A5" s="9"/>
      <c r="B5" s="10"/>
      <c r="C5" s="11"/>
      <c r="D5" s="12"/>
      <c r="E5" s="12"/>
      <c r="F5" s="5"/>
      <c r="G5" s="5"/>
      <c r="H5" s="13"/>
      <c r="I5" s="7"/>
      <c r="J5" s="8"/>
    </row>
    <row r="6" spans="1:10" x14ac:dyDescent="0.25">
      <c r="A6" s="14" t="s">
        <v>4</v>
      </c>
      <c r="B6" s="15">
        <v>4200057260002</v>
      </c>
      <c r="C6" s="11"/>
      <c r="D6" s="16"/>
      <c r="E6" s="16"/>
      <c r="F6" s="5"/>
      <c r="G6" s="5" t="s">
        <v>229</v>
      </c>
      <c r="H6" s="105"/>
      <c r="I6" s="7"/>
      <c r="J6" s="8"/>
    </row>
    <row r="7" spans="1:10" x14ac:dyDescent="0.25">
      <c r="A7" s="14"/>
      <c r="B7" s="17"/>
      <c r="C7" s="11"/>
      <c r="D7" s="16"/>
      <c r="E7" s="16"/>
      <c r="F7" s="5"/>
      <c r="G7" s="5"/>
      <c r="H7" s="6"/>
      <c r="I7" s="18"/>
      <c r="J7" s="18"/>
    </row>
    <row r="8" spans="1:10" x14ac:dyDescent="0.25">
      <c r="A8" s="5" t="s">
        <v>6</v>
      </c>
      <c r="B8" s="15">
        <v>75231</v>
      </c>
      <c r="C8" s="11"/>
      <c r="D8" s="16"/>
      <c r="E8" s="16"/>
      <c r="F8" s="19"/>
      <c r="G8" s="20" t="s">
        <v>7</v>
      </c>
      <c r="H8" s="21" t="s">
        <v>10</v>
      </c>
      <c r="I8" s="18"/>
      <c r="J8" s="18"/>
    </row>
    <row r="9" spans="1:10" x14ac:dyDescent="0.25">
      <c r="A9" s="14"/>
      <c r="B9" s="15" t="s">
        <v>8</v>
      </c>
      <c r="C9" s="11"/>
      <c r="D9" s="16"/>
      <c r="E9" s="16"/>
      <c r="F9" s="5"/>
      <c r="G9" s="20" t="s">
        <v>9</v>
      </c>
      <c r="H9" s="21" t="s">
        <v>3</v>
      </c>
      <c r="I9" s="18"/>
      <c r="J9" s="18"/>
    </row>
    <row r="10" spans="1:10" x14ac:dyDescent="0.25">
      <c r="A10" s="5"/>
      <c r="B10" s="6"/>
      <c r="C10" s="22"/>
      <c r="D10" s="23"/>
      <c r="E10" s="23"/>
      <c r="F10" s="19"/>
      <c r="G10" s="20" t="s">
        <v>11</v>
      </c>
      <c r="H10" s="21" t="s">
        <v>3</v>
      </c>
      <c r="I10" s="24"/>
      <c r="J10" s="18"/>
    </row>
    <row r="11" spans="1:10" x14ac:dyDescent="0.25">
      <c r="A11" s="22"/>
      <c r="B11" s="25"/>
      <c r="C11" s="22"/>
      <c r="D11" s="23"/>
      <c r="E11" s="23"/>
      <c r="F11" s="5"/>
      <c r="G11" s="13"/>
      <c r="H11" s="6"/>
      <c r="I11" s="24"/>
      <c r="J11" s="18"/>
    </row>
    <row r="12" spans="1:10" ht="15.75" x14ac:dyDescent="0.25">
      <c r="A12" s="247" t="s">
        <v>12</v>
      </c>
      <c r="B12" s="247"/>
      <c r="C12" s="247"/>
      <c r="D12" s="247"/>
      <c r="E12" s="247"/>
      <c r="F12" s="247"/>
      <c r="G12" s="247"/>
      <c r="H12" s="247"/>
      <c r="I12" s="247"/>
      <c r="J12" s="247"/>
    </row>
    <row r="13" spans="1:10" ht="15.75" x14ac:dyDescent="0.25">
      <c r="A13" s="248" t="s">
        <v>242</v>
      </c>
      <c r="B13" s="248"/>
      <c r="C13" s="248"/>
      <c r="D13" s="248"/>
      <c r="E13" s="248"/>
      <c r="F13" s="248"/>
      <c r="G13" s="248"/>
      <c r="H13" s="248"/>
      <c r="I13" s="248"/>
      <c r="J13" s="248"/>
    </row>
    <row r="14" spans="1:10" x14ac:dyDescent="0.25">
      <c r="A14" s="26"/>
      <c r="B14" s="27"/>
      <c r="C14" s="27"/>
      <c r="D14" s="147" t="s">
        <v>227</v>
      </c>
      <c r="E14" s="28"/>
      <c r="F14" s="28"/>
      <c r="G14" s="13"/>
      <c r="H14" s="29"/>
      <c r="I14" s="29"/>
      <c r="J14" s="30" t="s">
        <v>13</v>
      </c>
    </row>
    <row r="15" spans="1:10" ht="96" x14ac:dyDescent="0.25">
      <c r="A15" s="31" t="s">
        <v>14</v>
      </c>
      <c r="B15" s="31" t="s">
        <v>15</v>
      </c>
      <c r="C15" s="31" t="s">
        <v>16</v>
      </c>
      <c r="D15" s="32" t="s">
        <v>17</v>
      </c>
      <c r="E15" s="32" t="s">
        <v>18</v>
      </c>
      <c r="F15" s="32" t="s">
        <v>19</v>
      </c>
      <c r="G15" s="33" t="s">
        <v>20</v>
      </c>
      <c r="H15" s="34" t="s">
        <v>21</v>
      </c>
      <c r="I15" s="34" t="s">
        <v>22</v>
      </c>
      <c r="J15" s="34" t="s">
        <v>23</v>
      </c>
    </row>
    <row r="16" spans="1:10" x14ac:dyDescent="0.25">
      <c r="A16" s="35">
        <v>1</v>
      </c>
      <c r="B16" s="35">
        <v>2</v>
      </c>
      <c r="C16" s="35">
        <v>3</v>
      </c>
      <c r="D16" s="36">
        <v>4</v>
      </c>
      <c r="E16" s="36">
        <v>5</v>
      </c>
      <c r="F16" s="36" t="s">
        <v>24</v>
      </c>
      <c r="G16" s="37">
        <v>7</v>
      </c>
      <c r="H16" s="38">
        <v>8</v>
      </c>
      <c r="I16" s="38">
        <v>9</v>
      </c>
      <c r="J16" s="38">
        <v>10</v>
      </c>
    </row>
    <row r="17" spans="1:17" ht="24.75" x14ac:dyDescent="0.25">
      <c r="A17" s="39">
        <v>1</v>
      </c>
      <c r="B17" s="40" t="s">
        <v>25</v>
      </c>
      <c r="C17" s="41"/>
      <c r="D17" s="42">
        <f>SUM(D18+D176+D203+D211)</f>
        <v>0</v>
      </c>
      <c r="E17" s="42">
        <f>SUM(E18+E176+E203+E211)</f>
        <v>839692</v>
      </c>
      <c r="F17" s="42">
        <f t="shared" ref="F17:F37" si="0">SUM(D17:E17)</f>
        <v>839692</v>
      </c>
      <c r="G17" s="80">
        <f>SUM(G18+G176+G203+G211)</f>
        <v>728672</v>
      </c>
      <c r="H17" s="81">
        <f>SUM(H18+H176+H203+H211)</f>
        <v>359390</v>
      </c>
      <c r="I17" s="43">
        <f t="shared" ref="I17:I80" si="1">SUM(G17/F17)</f>
        <v>0.86778485444663045</v>
      </c>
      <c r="J17" s="44">
        <f t="shared" ref="J17:J80" si="2">SUM(G17/H17)</f>
        <v>2.0275244163721862</v>
      </c>
    </row>
    <row r="18" spans="1:17" x14ac:dyDescent="0.25">
      <c r="A18" s="45">
        <v>2</v>
      </c>
      <c r="B18" s="40" t="s">
        <v>26</v>
      </c>
      <c r="C18" s="41">
        <v>610000</v>
      </c>
      <c r="D18" s="42">
        <f>SUM(D19+D56+D162+D172)</f>
        <v>0</v>
      </c>
      <c r="E18" s="42">
        <f>SUM(E19+E56+E162+E172)</f>
        <v>839692</v>
      </c>
      <c r="F18" s="42">
        <f t="shared" si="0"/>
        <v>839692</v>
      </c>
      <c r="G18" s="80">
        <f>SUM(G19+G56+G162+G172)</f>
        <v>728672</v>
      </c>
      <c r="H18" s="81">
        <f>SUM(H19+H56+H162+H172)</f>
        <v>311980</v>
      </c>
      <c r="I18" s="43">
        <f t="shared" si="1"/>
        <v>0.86778485444663045</v>
      </c>
      <c r="J18" s="44">
        <f t="shared" si="2"/>
        <v>2.3356368998012691</v>
      </c>
    </row>
    <row r="19" spans="1:17" ht="24.75" x14ac:dyDescent="0.25">
      <c r="A19" s="45">
        <v>3</v>
      </c>
      <c r="B19" s="46" t="s">
        <v>27</v>
      </c>
      <c r="C19" s="47">
        <v>611000</v>
      </c>
      <c r="D19" s="82">
        <f>SUM(D20+D38)</f>
        <v>0</v>
      </c>
      <c r="E19" s="82">
        <f>SUM(E20+E38)</f>
        <v>462344</v>
      </c>
      <c r="F19" s="82">
        <f t="shared" si="0"/>
        <v>462344</v>
      </c>
      <c r="G19" s="83">
        <f>SUM(G20+G38)</f>
        <v>399053</v>
      </c>
      <c r="H19" s="84">
        <f>SUM(H20+H38)</f>
        <v>303993</v>
      </c>
      <c r="I19" s="48">
        <f t="shared" si="1"/>
        <v>0.8631084214351219</v>
      </c>
      <c r="J19" s="49">
        <f t="shared" si="2"/>
        <v>1.3127045688552039</v>
      </c>
    </row>
    <row r="20" spans="1:17" x14ac:dyDescent="0.25">
      <c r="A20" s="123">
        <v>4</v>
      </c>
      <c r="B20" s="108" t="s">
        <v>28</v>
      </c>
      <c r="C20" s="109">
        <v>611100</v>
      </c>
      <c r="D20" s="110">
        <f>SUM(D21:D37)</f>
        <v>0</v>
      </c>
      <c r="E20" s="110">
        <f>SUM(E21:E37)</f>
        <v>448900</v>
      </c>
      <c r="F20" s="111">
        <f t="shared" si="0"/>
        <v>448900</v>
      </c>
      <c r="G20" s="112">
        <f>SUM(G21:G37)</f>
        <v>393775</v>
      </c>
      <c r="H20" s="113">
        <f>SUM(H21:H37)</f>
        <v>289623</v>
      </c>
      <c r="I20" s="114">
        <f t="shared" si="1"/>
        <v>0.8771998217865894</v>
      </c>
      <c r="J20" s="115">
        <f t="shared" si="2"/>
        <v>1.3596123236068958</v>
      </c>
    </row>
    <row r="21" spans="1:17" x14ac:dyDescent="0.25">
      <c r="A21" s="39"/>
      <c r="B21" s="134" t="s">
        <v>88</v>
      </c>
      <c r="C21" s="135">
        <v>611111</v>
      </c>
      <c r="D21" s="85"/>
      <c r="E21" s="142">
        <v>202000</v>
      </c>
      <c r="F21" s="143">
        <f t="shared" si="0"/>
        <v>202000</v>
      </c>
      <c r="G21" s="144">
        <v>176995</v>
      </c>
      <c r="H21" s="127">
        <v>143738</v>
      </c>
      <c r="I21" s="128">
        <f t="shared" si="1"/>
        <v>0.87621287128712866</v>
      </c>
      <c r="J21" s="129">
        <f t="shared" si="2"/>
        <v>1.2313723580403233</v>
      </c>
      <c r="L21">
        <v>448900</v>
      </c>
      <c r="M21">
        <f>SUM(G21/L21)</f>
        <v>0.39428603252394745</v>
      </c>
      <c r="N21">
        <f>SUM(L21*M21)</f>
        <v>176995</v>
      </c>
      <c r="O21">
        <v>393775</v>
      </c>
      <c r="P21">
        <f>SUM(N21/O21)</f>
        <v>0.44948257253507712</v>
      </c>
      <c r="Q21">
        <f>SUM(L21*P21)</f>
        <v>201772.72681099613</v>
      </c>
    </row>
    <row r="22" spans="1:17" x14ac:dyDescent="0.25">
      <c r="A22" s="39"/>
      <c r="B22" s="134" t="s">
        <v>89</v>
      </c>
      <c r="C22" s="135">
        <v>611112</v>
      </c>
      <c r="D22" s="85"/>
      <c r="E22" s="142">
        <v>0</v>
      </c>
      <c r="F22" s="143">
        <f t="shared" si="0"/>
        <v>0</v>
      </c>
      <c r="G22" s="144">
        <v>0</v>
      </c>
      <c r="H22" s="127">
        <v>0</v>
      </c>
      <c r="I22" s="128" t="e">
        <f t="shared" si="1"/>
        <v>#DIV/0!</v>
      </c>
      <c r="J22" s="129" t="e">
        <f t="shared" si="2"/>
        <v>#DIV/0!</v>
      </c>
      <c r="L22">
        <v>448900</v>
      </c>
      <c r="M22">
        <f t="shared" ref="M22:M37" si="3">SUM(G22/L22)</f>
        <v>0</v>
      </c>
      <c r="N22">
        <f t="shared" ref="N22:N37" si="4">SUM(L22*M22)</f>
        <v>0</v>
      </c>
      <c r="O22">
        <v>393775</v>
      </c>
      <c r="P22">
        <f t="shared" ref="P22:P37" si="5">SUM(N22/O22)</f>
        <v>0</v>
      </c>
      <c r="Q22">
        <f t="shared" ref="Q22:Q37" si="6">SUM(L22*P22)</f>
        <v>0</v>
      </c>
    </row>
    <row r="23" spans="1:17" x14ac:dyDescent="0.25">
      <c r="A23" s="39"/>
      <c r="B23" s="134" t="s">
        <v>90</v>
      </c>
      <c r="C23" s="135">
        <v>611113</v>
      </c>
      <c r="D23" s="85"/>
      <c r="E23" s="142">
        <v>0</v>
      </c>
      <c r="F23" s="143">
        <f t="shared" si="0"/>
        <v>0</v>
      </c>
      <c r="G23" s="144">
        <v>0</v>
      </c>
      <c r="H23" s="127">
        <v>0</v>
      </c>
      <c r="I23" s="128" t="e">
        <f t="shared" si="1"/>
        <v>#DIV/0!</v>
      </c>
      <c r="J23" s="129" t="e">
        <f t="shared" si="2"/>
        <v>#DIV/0!</v>
      </c>
      <c r="L23">
        <v>448900</v>
      </c>
      <c r="M23">
        <f t="shared" si="3"/>
        <v>0</v>
      </c>
      <c r="N23">
        <f t="shared" si="4"/>
        <v>0</v>
      </c>
      <c r="O23">
        <v>393775</v>
      </c>
      <c r="P23">
        <f t="shared" si="5"/>
        <v>0</v>
      </c>
      <c r="Q23">
        <f t="shared" si="6"/>
        <v>0</v>
      </c>
    </row>
    <row r="24" spans="1:17" x14ac:dyDescent="0.25">
      <c r="A24" s="39"/>
      <c r="B24" s="134" t="s">
        <v>91</v>
      </c>
      <c r="C24" s="135">
        <v>611114</v>
      </c>
      <c r="D24" s="85"/>
      <c r="E24" s="142">
        <v>21000</v>
      </c>
      <c r="F24" s="143">
        <f t="shared" si="0"/>
        <v>21000</v>
      </c>
      <c r="G24" s="144">
        <v>17634</v>
      </c>
      <c r="H24" s="127">
        <v>3758</v>
      </c>
      <c r="I24" s="128">
        <f t="shared" si="1"/>
        <v>0.83971428571428575</v>
      </c>
      <c r="J24" s="129">
        <f t="shared" si="2"/>
        <v>4.692389568919638</v>
      </c>
      <c r="L24">
        <v>448900</v>
      </c>
      <c r="M24">
        <f t="shared" si="3"/>
        <v>3.9282691022499441E-2</v>
      </c>
      <c r="N24">
        <f t="shared" si="4"/>
        <v>17634</v>
      </c>
      <c r="O24">
        <v>393775</v>
      </c>
      <c r="P24">
        <f t="shared" si="5"/>
        <v>4.4781918608342325E-2</v>
      </c>
      <c r="Q24">
        <f t="shared" si="6"/>
        <v>20102.603263284869</v>
      </c>
    </row>
    <row r="25" spans="1:17" x14ac:dyDescent="0.25">
      <c r="A25" s="39"/>
      <c r="B25" s="134" t="s">
        <v>92</v>
      </c>
      <c r="C25" s="135">
        <v>611115</v>
      </c>
      <c r="D25" s="85"/>
      <c r="E25" s="142">
        <v>27000</v>
      </c>
      <c r="F25" s="143">
        <f t="shared" si="0"/>
        <v>27000</v>
      </c>
      <c r="G25" s="144">
        <v>23594</v>
      </c>
      <c r="H25" s="127">
        <v>13563</v>
      </c>
      <c r="I25" s="128">
        <f t="shared" si="1"/>
        <v>0.87385185185185188</v>
      </c>
      <c r="J25" s="129">
        <f t="shared" si="2"/>
        <v>1.7395856373958565</v>
      </c>
      <c r="L25">
        <v>448900</v>
      </c>
      <c r="M25">
        <f t="shared" si="3"/>
        <v>5.2559590109155715E-2</v>
      </c>
      <c r="N25">
        <f t="shared" si="4"/>
        <v>23594</v>
      </c>
      <c r="O25">
        <v>393775</v>
      </c>
      <c r="P25">
        <f t="shared" si="5"/>
        <v>5.9917465557742362E-2</v>
      </c>
      <c r="Q25">
        <f t="shared" si="6"/>
        <v>26896.950288870547</v>
      </c>
    </row>
    <row r="26" spans="1:17" x14ac:dyDescent="0.25">
      <c r="A26" s="39"/>
      <c r="B26" s="134" t="s">
        <v>93</v>
      </c>
      <c r="C26" s="135">
        <v>611116</v>
      </c>
      <c r="D26" s="85"/>
      <c r="E26" s="142">
        <v>1000</v>
      </c>
      <c r="F26" s="143">
        <f t="shared" si="0"/>
        <v>1000</v>
      </c>
      <c r="G26" s="144">
        <v>1043</v>
      </c>
      <c r="H26" s="127">
        <v>1944</v>
      </c>
      <c r="I26" s="128">
        <f t="shared" si="1"/>
        <v>1.0429999999999999</v>
      </c>
      <c r="J26" s="129">
        <f t="shared" si="2"/>
        <v>0.53652263374485598</v>
      </c>
      <c r="L26">
        <v>448900</v>
      </c>
      <c r="M26">
        <f t="shared" si="3"/>
        <v>2.3234573401648474E-3</v>
      </c>
      <c r="N26">
        <f t="shared" si="4"/>
        <v>1043</v>
      </c>
      <c r="O26">
        <v>393775</v>
      </c>
      <c r="P26">
        <f t="shared" si="5"/>
        <v>2.6487207161450068E-3</v>
      </c>
      <c r="Q26">
        <f t="shared" si="6"/>
        <v>1189.0107294774937</v>
      </c>
    </row>
    <row r="27" spans="1:17" x14ac:dyDescent="0.25">
      <c r="A27" s="39"/>
      <c r="B27" s="134" t="s">
        <v>94</v>
      </c>
      <c r="C27" s="135">
        <v>611117</v>
      </c>
      <c r="D27" s="85"/>
      <c r="E27" s="142">
        <v>7000</v>
      </c>
      <c r="F27" s="143">
        <f t="shared" si="0"/>
        <v>7000</v>
      </c>
      <c r="G27" s="144">
        <v>6183</v>
      </c>
      <c r="H27" s="127">
        <v>3928</v>
      </c>
      <c r="I27" s="128">
        <f t="shared" si="1"/>
        <v>0.88328571428571434</v>
      </c>
      <c r="J27" s="129">
        <f t="shared" si="2"/>
        <v>1.5740835030549898</v>
      </c>
      <c r="L27">
        <v>448900</v>
      </c>
      <c r="M27">
        <f t="shared" si="3"/>
        <v>1.3773668968589886E-2</v>
      </c>
      <c r="N27">
        <f t="shared" si="4"/>
        <v>6183</v>
      </c>
      <c r="O27">
        <v>393775</v>
      </c>
      <c r="P27">
        <f t="shared" si="5"/>
        <v>1.5701860199352421E-2</v>
      </c>
      <c r="Q27">
        <f t="shared" si="6"/>
        <v>7048.5650434893023</v>
      </c>
    </row>
    <row r="28" spans="1:17" x14ac:dyDescent="0.25">
      <c r="A28" s="39"/>
      <c r="B28" s="134" t="s">
        <v>95</v>
      </c>
      <c r="C28" s="135">
        <v>611118</v>
      </c>
      <c r="D28" s="85"/>
      <c r="E28" s="142">
        <v>0</v>
      </c>
      <c r="F28" s="143">
        <f t="shared" si="0"/>
        <v>0</v>
      </c>
      <c r="G28" s="144">
        <v>0</v>
      </c>
      <c r="H28" s="127">
        <v>0</v>
      </c>
      <c r="I28" s="128" t="e">
        <f t="shared" si="1"/>
        <v>#DIV/0!</v>
      </c>
      <c r="J28" s="129" t="e">
        <f t="shared" si="2"/>
        <v>#DIV/0!</v>
      </c>
      <c r="L28">
        <v>448900</v>
      </c>
      <c r="M28">
        <f t="shared" si="3"/>
        <v>0</v>
      </c>
      <c r="N28">
        <f t="shared" si="4"/>
        <v>0</v>
      </c>
      <c r="O28">
        <v>393775</v>
      </c>
      <c r="P28">
        <f t="shared" si="5"/>
        <v>0</v>
      </c>
      <c r="Q28">
        <f t="shared" si="6"/>
        <v>0</v>
      </c>
    </row>
    <row r="29" spans="1:17" x14ac:dyDescent="0.25">
      <c r="A29" s="39"/>
      <c r="B29" s="134" t="s">
        <v>96</v>
      </c>
      <c r="C29" s="135">
        <v>611119</v>
      </c>
      <c r="D29" s="85"/>
      <c r="E29" s="142">
        <v>0</v>
      </c>
      <c r="F29" s="143">
        <f t="shared" si="0"/>
        <v>0</v>
      </c>
      <c r="G29" s="144">
        <v>0</v>
      </c>
      <c r="H29" s="127">
        <v>0</v>
      </c>
      <c r="I29" s="128" t="e">
        <f t="shared" si="1"/>
        <v>#DIV/0!</v>
      </c>
      <c r="J29" s="129" t="e">
        <f t="shared" si="2"/>
        <v>#DIV/0!</v>
      </c>
      <c r="L29">
        <v>448900</v>
      </c>
      <c r="M29">
        <f t="shared" si="3"/>
        <v>0</v>
      </c>
      <c r="N29">
        <f t="shared" si="4"/>
        <v>0</v>
      </c>
      <c r="O29">
        <v>393775</v>
      </c>
      <c r="P29">
        <f t="shared" si="5"/>
        <v>0</v>
      </c>
      <c r="Q29">
        <f t="shared" si="6"/>
        <v>0</v>
      </c>
    </row>
    <row r="30" spans="1:17" x14ac:dyDescent="0.25">
      <c r="A30" s="39"/>
      <c r="B30" s="134" t="s">
        <v>97</v>
      </c>
      <c r="C30" s="135">
        <v>611122</v>
      </c>
      <c r="D30" s="85"/>
      <c r="E30" s="142">
        <v>23000</v>
      </c>
      <c r="F30" s="143">
        <f t="shared" si="0"/>
        <v>23000</v>
      </c>
      <c r="G30" s="144">
        <v>19478</v>
      </c>
      <c r="H30" s="127">
        <v>13998</v>
      </c>
      <c r="I30" s="128">
        <f t="shared" si="1"/>
        <v>0.84686956521739132</v>
      </c>
      <c r="J30" s="129">
        <f t="shared" si="2"/>
        <v>1.391484497785398</v>
      </c>
      <c r="L30">
        <v>448900</v>
      </c>
      <c r="M30">
        <f t="shared" si="3"/>
        <v>4.3390510135887725E-2</v>
      </c>
      <c r="N30">
        <f t="shared" si="4"/>
        <v>19478</v>
      </c>
      <c r="O30">
        <v>393775</v>
      </c>
      <c r="P30">
        <f t="shared" si="5"/>
        <v>4.9464795885975493E-2</v>
      </c>
      <c r="Q30">
        <f t="shared" si="6"/>
        <v>22204.746873214401</v>
      </c>
    </row>
    <row r="31" spans="1:17" x14ac:dyDescent="0.25">
      <c r="A31" s="39"/>
      <c r="B31" s="134" t="s">
        <v>98</v>
      </c>
      <c r="C31" s="135">
        <v>611123</v>
      </c>
      <c r="D31" s="85"/>
      <c r="E31" s="142">
        <v>91000</v>
      </c>
      <c r="F31" s="143">
        <f t="shared" si="0"/>
        <v>91000</v>
      </c>
      <c r="G31" s="144">
        <v>81032</v>
      </c>
      <c r="H31" s="127">
        <v>59759</v>
      </c>
      <c r="I31" s="128">
        <f t="shared" si="1"/>
        <v>0.89046153846153842</v>
      </c>
      <c r="J31" s="129">
        <f t="shared" si="2"/>
        <v>1.3559798524071689</v>
      </c>
      <c r="L31">
        <v>448900</v>
      </c>
      <c r="M31">
        <f t="shared" si="3"/>
        <v>0.18051236355535755</v>
      </c>
      <c r="N31">
        <f t="shared" si="4"/>
        <v>81032</v>
      </c>
      <c r="O31">
        <v>393775</v>
      </c>
      <c r="P31">
        <f t="shared" si="5"/>
        <v>0.20578249000063489</v>
      </c>
      <c r="Q31">
        <f t="shared" si="6"/>
        <v>92375.759761285008</v>
      </c>
    </row>
    <row r="32" spans="1:17" x14ac:dyDescent="0.25">
      <c r="A32" s="39"/>
      <c r="B32" s="134" t="s">
        <v>99</v>
      </c>
      <c r="C32" s="135">
        <v>611124</v>
      </c>
      <c r="D32" s="85"/>
      <c r="E32" s="142">
        <v>66000</v>
      </c>
      <c r="F32" s="143">
        <f t="shared" si="0"/>
        <v>66000</v>
      </c>
      <c r="G32" s="144">
        <v>57769</v>
      </c>
      <c r="H32" s="127">
        <v>42687</v>
      </c>
      <c r="I32" s="128">
        <f t="shared" si="1"/>
        <v>0.87528787878787884</v>
      </c>
      <c r="J32" s="129">
        <f t="shared" si="2"/>
        <v>1.3533159978447771</v>
      </c>
      <c r="L32">
        <v>448900</v>
      </c>
      <c r="M32">
        <f t="shared" si="3"/>
        <v>0.12869013143239028</v>
      </c>
      <c r="N32">
        <f t="shared" si="4"/>
        <v>57768.999999999993</v>
      </c>
      <c r="O32">
        <v>393775</v>
      </c>
      <c r="P32">
        <f t="shared" si="5"/>
        <v>0.14670560599327026</v>
      </c>
      <c r="Q32">
        <f t="shared" si="6"/>
        <v>65856.146530379017</v>
      </c>
    </row>
    <row r="33" spans="1:17" x14ac:dyDescent="0.25">
      <c r="A33" s="39"/>
      <c r="B33" s="134" t="s">
        <v>100</v>
      </c>
      <c r="C33" s="135">
        <v>611125</v>
      </c>
      <c r="D33" s="85"/>
      <c r="E33" s="142">
        <v>7800</v>
      </c>
      <c r="F33" s="143">
        <f t="shared" si="0"/>
        <v>7800</v>
      </c>
      <c r="G33" s="144">
        <v>6872</v>
      </c>
      <c r="H33" s="127">
        <v>5109</v>
      </c>
      <c r="I33" s="128">
        <f t="shared" si="1"/>
        <v>0.88102564102564107</v>
      </c>
      <c r="J33" s="129">
        <f t="shared" si="2"/>
        <v>1.3450773145429633</v>
      </c>
      <c r="L33">
        <v>448900</v>
      </c>
      <c r="M33">
        <f t="shared" si="3"/>
        <v>1.5308531967030518E-2</v>
      </c>
      <c r="N33">
        <f t="shared" si="4"/>
        <v>6872</v>
      </c>
      <c r="O33">
        <v>393775</v>
      </c>
      <c r="P33">
        <f t="shared" si="5"/>
        <v>1.7451590375214272E-2</v>
      </c>
      <c r="Q33">
        <f t="shared" si="6"/>
        <v>7834.0189194336872</v>
      </c>
    </row>
    <row r="34" spans="1:17" x14ac:dyDescent="0.25">
      <c r="A34" s="39"/>
      <c r="B34" s="134" t="s">
        <v>101</v>
      </c>
      <c r="C34" s="135">
        <v>611126</v>
      </c>
      <c r="D34" s="85"/>
      <c r="E34" s="142">
        <v>600</v>
      </c>
      <c r="F34" s="143">
        <f t="shared" si="0"/>
        <v>600</v>
      </c>
      <c r="G34" s="144">
        <v>428</v>
      </c>
      <c r="H34" s="127">
        <v>216</v>
      </c>
      <c r="I34" s="128">
        <f t="shared" si="1"/>
        <v>0.71333333333333337</v>
      </c>
      <c r="J34" s="129">
        <f t="shared" si="2"/>
        <v>1.9814814814814814</v>
      </c>
      <c r="L34">
        <v>448900</v>
      </c>
      <c r="M34">
        <f t="shared" si="3"/>
        <v>9.5344174649142344E-4</v>
      </c>
      <c r="N34">
        <f t="shared" si="4"/>
        <v>428</v>
      </c>
      <c r="O34">
        <v>393775</v>
      </c>
      <c r="P34">
        <f t="shared" si="5"/>
        <v>1.0869151165005396E-3</v>
      </c>
      <c r="Q34">
        <f t="shared" si="6"/>
        <v>487.91619579709226</v>
      </c>
    </row>
    <row r="35" spans="1:17" x14ac:dyDescent="0.25">
      <c r="A35" s="39"/>
      <c r="B35" s="134" t="s">
        <v>102</v>
      </c>
      <c r="C35" s="135">
        <v>611127</v>
      </c>
      <c r="D35" s="85"/>
      <c r="E35" s="142">
        <v>1000</v>
      </c>
      <c r="F35" s="143">
        <f t="shared" si="0"/>
        <v>1000</v>
      </c>
      <c r="G35" s="144">
        <v>244</v>
      </c>
      <c r="H35" s="127">
        <v>132</v>
      </c>
      <c r="I35" s="128">
        <f t="shared" si="1"/>
        <v>0.24399999999999999</v>
      </c>
      <c r="J35" s="129">
        <f t="shared" si="2"/>
        <v>1.8484848484848484</v>
      </c>
      <c r="L35">
        <v>448900</v>
      </c>
      <c r="M35">
        <f t="shared" si="3"/>
        <v>5.4355090220539097E-4</v>
      </c>
      <c r="N35">
        <f t="shared" si="4"/>
        <v>244</v>
      </c>
      <c r="O35">
        <v>393775</v>
      </c>
      <c r="P35">
        <f t="shared" si="5"/>
        <v>6.1964319725731694E-4</v>
      </c>
      <c r="Q35">
        <f t="shared" si="6"/>
        <v>278.1578312488096</v>
      </c>
    </row>
    <row r="36" spans="1:17" x14ac:dyDescent="0.25">
      <c r="A36" s="39"/>
      <c r="B36" s="134" t="s">
        <v>103</v>
      </c>
      <c r="C36" s="135">
        <v>611132</v>
      </c>
      <c r="D36" s="85"/>
      <c r="E36" s="142">
        <v>1500</v>
      </c>
      <c r="F36" s="143">
        <f t="shared" si="0"/>
        <v>1500</v>
      </c>
      <c r="G36" s="144">
        <v>1047</v>
      </c>
      <c r="H36" s="127">
        <v>791</v>
      </c>
      <c r="I36" s="128">
        <f t="shared" si="1"/>
        <v>0.69799999999999995</v>
      </c>
      <c r="J36" s="129">
        <f t="shared" si="2"/>
        <v>1.3236409608091024</v>
      </c>
      <c r="L36">
        <v>448900</v>
      </c>
      <c r="M36">
        <f t="shared" si="3"/>
        <v>2.3323680106928047E-3</v>
      </c>
      <c r="N36">
        <f t="shared" si="4"/>
        <v>1047</v>
      </c>
      <c r="O36">
        <v>393775</v>
      </c>
      <c r="P36">
        <f t="shared" si="5"/>
        <v>2.6588788013459461E-3</v>
      </c>
      <c r="Q36">
        <f t="shared" si="6"/>
        <v>1193.5706939241952</v>
      </c>
    </row>
    <row r="37" spans="1:17" x14ac:dyDescent="0.25">
      <c r="A37" s="39"/>
      <c r="B37" s="134" t="s">
        <v>104</v>
      </c>
      <c r="C37" s="135">
        <v>611141</v>
      </c>
      <c r="D37" s="85"/>
      <c r="E37" s="142"/>
      <c r="F37" s="143">
        <f t="shared" si="0"/>
        <v>0</v>
      </c>
      <c r="G37" s="144">
        <v>1456</v>
      </c>
      <c r="H37" s="127">
        <v>0</v>
      </c>
      <c r="I37" s="128" t="e">
        <f t="shared" si="1"/>
        <v>#DIV/0!</v>
      </c>
      <c r="J37" s="129" t="e">
        <f t="shared" si="2"/>
        <v>#DIV/0!</v>
      </c>
      <c r="L37">
        <v>448900</v>
      </c>
      <c r="M37">
        <f t="shared" si="3"/>
        <v>3.2434840721764311E-3</v>
      </c>
      <c r="N37">
        <f t="shared" si="4"/>
        <v>1456</v>
      </c>
      <c r="O37">
        <v>393775</v>
      </c>
      <c r="P37">
        <f t="shared" si="5"/>
        <v>3.6975430131420228E-3</v>
      </c>
      <c r="Q37">
        <f t="shared" si="6"/>
        <v>1659.8270585994539</v>
      </c>
    </row>
    <row r="38" spans="1:17" x14ac:dyDescent="0.25">
      <c r="A38" s="122">
        <v>5</v>
      </c>
      <c r="B38" s="108" t="s">
        <v>29</v>
      </c>
      <c r="C38" s="109">
        <v>611200</v>
      </c>
      <c r="D38" s="110">
        <f>SUM(D39:D55)</f>
        <v>0</v>
      </c>
      <c r="E38" s="110">
        <f>SUM(E39:E55)</f>
        <v>13444</v>
      </c>
      <c r="F38" s="111">
        <f t="shared" ref="F38:F215" si="7">SUM(D38:E38)</f>
        <v>13444</v>
      </c>
      <c r="G38" s="112">
        <f>SUM(G39:G55)</f>
        <v>5278</v>
      </c>
      <c r="H38" s="113">
        <f>SUM(H39+H40+H41+H42+H43+H44+H45+H46+H47+H48+H49+H50+H51+H52++H53+H54+H55)</f>
        <v>14370</v>
      </c>
      <c r="I38" s="114">
        <f t="shared" si="1"/>
        <v>0.39259149062778936</v>
      </c>
      <c r="J38" s="115">
        <f t="shared" si="2"/>
        <v>0.36729297146833684</v>
      </c>
    </row>
    <row r="39" spans="1:17" x14ac:dyDescent="0.25">
      <c r="A39" s="45"/>
      <c r="B39" s="134" t="s">
        <v>105</v>
      </c>
      <c r="C39" s="135">
        <v>611211</v>
      </c>
      <c r="D39" s="85"/>
      <c r="E39" s="85">
        <v>4300</v>
      </c>
      <c r="F39" s="143">
        <f t="shared" si="7"/>
        <v>4300</v>
      </c>
      <c r="G39" s="86">
        <v>1660</v>
      </c>
      <c r="H39" s="87">
        <v>2816</v>
      </c>
      <c r="I39" s="128">
        <f t="shared" si="1"/>
        <v>0.38604651162790699</v>
      </c>
      <c r="J39" s="129">
        <f t="shared" si="2"/>
        <v>0.58948863636363635</v>
      </c>
    </row>
    <row r="40" spans="1:17" x14ac:dyDescent="0.25">
      <c r="A40" s="45"/>
      <c r="B40" s="134" t="s">
        <v>106</v>
      </c>
      <c r="C40" s="135">
        <v>611213</v>
      </c>
      <c r="D40" s="85"/>
      <c r="E40" s="85"/>
      <c r="F40" s="143">
        <f t="shared" si="7"/>
        <v>0</v>
      </c>
      <c r="G40" s="86">
        <v>0</v>
      </c>
      <c r="H40" s="87">
        <v>0</v>
      </c>
      <c r="I40" s="128" t="e">
        <f t="shared" si="1"/>
        <v>#DIV/0!</v>
      </c>
      <c r="J40" s="129" t="e">
        <f t="shared" si="2"/>
        <v>#DIV/0!</v>
      </c>
    </row>
    <row r="41" spans="1:17" x14ac:dyDescent="0.25">
      <c r="A41" s="45"/>
      <c r="B41" s="134" t="s">
        <v>107</v>
      </c>
      <c r="C41" s="135">
        <v>611214</v>
      </c>
      <c r="D41" s="85"/>
      <c r="E41" s="85"/>
      <c r="F41" s="143">
        <f t="shared" si="7"/>
        <v>0</v>
      </c>
      <c r="G41" s="86">
        <v>0</v>
      </c>
      <c r="H41" s="87">
        <v>0</v>
      </c>
      <c r="I41" s="128" t="e">
        <f t="shared" si="1"/>
        <v>#DIV/0!</v>
      </c>
      <c r="J41" s="129" t="e">
        <f t="shared" si="2"/>
        <v>#DIV/0!</v>
      </c>
      <c r="L41">
        <v>1660</v>
      </c>
      <c r="M41">
        <v>5278</v>
      </c>
      <c r="N41">
        <f>SUM(L41/M41)</f>
        <v>0.31451307313376281</v>
      </c>
      <c r="O41">
        <v>13443</v>
      </c>
      <c r="P41">
        <f>SUM(N41*O41)</f>
        <v>4227.9992421371735</v>
      </c>
    </row>
    <row r="42" spans="1:17" x14ac:dyDescent="0.25">
      <c r="A42" s="45"/>
      <c r="B42" s="134" t="s">
        <v>108</v>
      </c>
      <c r="C42" s="135">
        <v>611216</v>
      </c>
      <c r="D42" s="85"/>
      <c r="E42" s="85"/>
      <c r="F42" s="143">
        <f t="shared" si="7"/>
        <v>0</v>
      </c>
      <c r="G42" s="86">
        <v>0</v>
      </c>
      <c r="H42" s="87">
        <v>0</v>
      </c>
      <c r="I42" s="128" t="e">
        <f t="shared" si="1"/>
        <v>#DIV/0!</v>
      </c>
      <c r="J42" s="129" t="e">
        <f t="shared" si="2"/>
        <v>#DIV/0!</v>
      </c>
      <c r="L42">
        <v>3618</v>
      </c>
      <c r="M42">
        <v>5278</v>
      </c>
      <c r="N42">
        <f>SUM(L42/M42)</f>
        <v>0.68548692686623725</v>
      </c>
      <c r="O42">
        <v>13443</v>
      </c>
      <c r="P42">
        <f>SUM(N42*O42)</f>
        <v>9215.0007578628265</v>
      </c>
    </row>
    <row r="43" spans="1:17" x14ac:dyDescent="0.25">
      <c r="A43" s="45"/>
      <c r="B43" s="134" t="s">
        <v>109</v>
      </c>
      <c r="C43" s="135">
        <v>611221</v>
      </c>
      <c r="D43" s="85"/>
      <c r="E43" s="85">
        <v>9144</v>
      </c>
      <c r="F43" s="143">
        <f t="shared" si="7"/>
        <v>9144</v>
      </c>
      <c r="G43" s="86">
        <v>3618</v>
      </c>
      <c r="H43" s="87">
        <v>3918</v>
      </c>
      <c r="I43" s="128">
        <f t="shared" si="1"/>
        <v>0.3956692913385827</v>
      </c>
      <c r="J43" s="129">
        <f t="shared" si="2"/>
        <v>0.92343032159264926</v>
      </c>
    </row>
    <row r="44" spans="1:17" x14ac:dyDescent="0.25">
      <c r="A44" s="45"/>
      <c r="B44" s="134" t="s">
        <v>110</v>
      </c>
      <c r="C44" s="135">
        <v>611224</v>
      </c>
      <c r="D44" s="85"/>
      <c r="E44" s="85"/>
      <c r="F44" s="143">
        <f t="shared" si="7"/>
        <v>0</v>
      </c>
      <c r="G44" s="86"/>
      <c r="H44" s="87">
        <v>7636</v>
      </c>
      <c r="I44" s="128" t="e">
        <f t="shared" si="1"/>
        <v>#DIV/0!</v>
      </c>
      <c r="J44" s="129">
        <f t="shared" si="2"/>
        <v>0</v>
      </c>
    </row>
    <row r="45" spans="1:17" x14ac:dyDescent="0.25">
      <c r="A45" s="45"/>
      <c r="B45" s="134" t="s">
        <v>111</v>
      </c>
      <c r="C45" s="135">
        <v>611225</v>
      </c>
      <c r="D45" s="85"/>
      <c r="E45" s="85"/>
      <c r="F45" s="143">
        <f t="shared" si="7"/>
        <v>0</v>
      </c>
      <c r="G45" s="86">
        <v>0</v>
      </c>
      <c r="H45" s="87">
        <v>0</v>
      </c>
      <c r="I45" s="128" t="e">
        <f t="shared" si="1"/>
        <v>#DIV/0!</v>
      </c>
      <c r="J45" s="129" t="e">
        <f t="shared" si="2"/>
        <v>#DIV/0!</v>
      </c>
    </row>
    <row r="46" spans="1:17" x14ac:dyDescent="0.25">
      <c r="A46" s="45"/>
      <c r="B46" s="134" t="s">
        <v>112</v>
      </c>
      <c r="C46" s="135">
        <v>611226</v>
      </c>
      <c r="D46" s="85"/>
      <c r="E46" s="85"/>
      <c r="F46" s="143">
        <f t="shared" si="7"/>
        <v>0</v>
      </c>
      <c r="G46" s="86">
        <v>0</v>
      </c>
      <c r="H46" s="87">
        <v>0</v>
      </c>
      <c r="I46" s="128" t="e">
        <f t="shared" si="1"/>
        <v>#DIV/0!</v>
      </c>
      <c r="J46" s="129" t="e">
        <f t="shared" si="2"/>
        <v>#DIV/0!</v>
      </c>
    </row>
    <row r="47" spans="1:17" x14ac:dyDescent="0.25">
      <c r="A47" s="45"/>
      <c r="B47" s="134" t="s">
        <v>113</v>
      </c>
      <c r="C47" s="135">
        <v>611227</v>
      </c>
      <c r="D47" s="85"/>
      <c r="E47" s="85"/>
      <c r="F47" s="143">
        <f t="shared" si="7"/>
        <v>0</v>
      </c>
      <c r="G47" s="86">
        <v>0</v>
      </c>
      <c r="H47" s="87">
        <v>0</v>
      </c>
      <c r="I47" s="128" t="e">
        <f t="shared" si="1"/>
        <v>#DIV/0!</v>
      </c>
      <c r="J47" s="129" t="e">
        <f t="shared" si="2"/>
        <v>#DIV/0!</v>
      </c>
    </row>
    <row r="48" spans="1:17" x14ac:dyDescent="0.25">
      <c r="A48" s="45"/>
      <c r="B48" s="134"/>
      <c r="C48" s="135"/>
      <c r="D48" s="85"/>
      <c r="E48" s="85"/>
      <c r="F48" s="143">
        <f t="shared" si="7"/>
        <v>0</v>
      </c>
      <c r="G48" s="86">
        <v>0</v>
      </c>
      <c r="H48" s="87">
        <v>0</v>
      </c>
      <c r="I48" s="128" t="e">
        <f t="shared" si="1"/>
        <v>#DIV/0!</v>
      </c>
      <c r="J48" s="129" t="e">
        <f t="shared" si="2"/>
        <v>#DIV/0!</v>
      </c>
    </row>
    <row r="49" spans="1:16" x14ac:dyDescent="0.25">
      <c r="A49" s="45"/>
      <c r="B49" s="134" t="s">
        <v>114</v>
      </c>
      <c r="C49" s="135">
        <v>611272</v>
      </c>
      <c r="D49" s="85"/>
      <c r="E49" s="85"/>
      <c r="F49" s="143">
        <f t="shared" si="7"/>
        <v>0</v>
      </c>
      <c r="G49" s="86">
        <v>0</v>
      </c>
      <c r="H49" s="87">
        <v>0</v>
      </c>
      <c r="I49" s="128" t="e">
        <f t="shared" si="1"/>
        <v>#DIV/0!</v>
      </c>
      <c r="J49" s="129" t="e">
        <f t="shared" si="2"/>
        <v>#DIV/0!</v>
      </c>
    </row>
    <row r="50" spans="1:16" x14ac:dyDescent="0.25">
      <c r="A50" s="45"/>
      <c r="B50" s="134" t="s">
        <v>115</v>
      </c>
      <c r="C50" s="135">
        <v>611273</v>
      </c>
      <c r="D50" s="85"/>
      <c r="E50" s="85"/>
      <c r="F50" s="143">
        <f t="shared" si="7"/>
        <v>0</v>
      </c>
      <c r="G50" s="86">
        <v>0</v>
      </c>
      <c r="H50" s="87">
        <v>0</v>
      </c>
      <c r="I50" s="128" t="e">
        <f t="shared" si="1"/>
        <v>#DIV/0!</v>
      </c>
      <c r="J50" s="129" t="e">
        <f t="shared" si="2"/>
        <v>#DIV/0!</v>
      </c>
    </row>
    <row r="51" spans="1:16" x14ac:dyDescent="0.25">
      <c r="A51" s="45"/>
      <c r="B51" s="134" t="s">
        <v>116</v>
      </c>
      <c r="C51" s="135">
        <v>611274</v>
      </c>
      <c r="D51" s="85"/>
      <c r="E51" s="85"/>
      <c r="F51" s="143">
        <f t="shared" si="7"/>
        <v>0</v>
      </c>
      <c r="G51" s="86">
        <v>0</v>
      </c>
      <c r="H51" s="87">
        <v>0</v>
      </c>
      <c r="I51" s="128" t="e">
        <f t="shared" si="1"/>
        <v>#DIV/0!</v>
      </c>
      <c r="J51" s="129" t="e">
        <f t="shared" si="2"/>
        <v>#DIV/0!</v>
      </c>
      <c r="P51" t="s">
        <v>240</v>
      </c>
    </row>
    <row r="52" spans="1:16" x14ac:dyDescent="0.25">
      <c r="A52" s="45"/>
      <c r="B52" s="134" t="s">
        <v>117</v>
      </c>
      <c r="C52" s="135">
        <v>611275</v>
      </c>
      <c r="D52" s="85"/>
      <c r="E52" s="85"/>
      <c r="F52" s="143">
        <f t="shared" si="7"/>
        <v>0</v>
      </c>
      <c r="G52" s="86">
        <v>0</v>
      </c>
      <c r="H52" s="87">
        <v>0</v>
      </c>
      <c r="I52" s="128" t="e">
        <f t="shared" si="1"/>
        <v>#DIV/0!</v>
      </c>
      <c r="J52" s="129" t="e">
        <f t="shared" si="2"/>
        <v>#DIV/0!</v>
      </c>
    </row>
    <row r="53" spans="1:16" x14ac:dyDescent="0.25">
      <c r="A53" s="45"/>
      <c r="B53" s="134" t="s">
        <v>118</v>
      </c>
      <c r="C53" s="135">
        <v>611276</v>
      </c>
      <c r="D53" s="85"/>
      <c r="E53" s="85"/>
      <c r="F53" s="143">
        <f t="shared" si="7"/>
        <v>0</v>
      </c>
      <c r="G53" s="86">
        <v>0</v>
      </c>
      <c r="H53" s="87">
        <v>0</v>
      </c>
      <c r="I53" s="128" t="e">
        <f t="shared" si="1"/>
        <v>#DIV/0!</v>
      </c>
      <c r="J53" s="129" t="e">
        <f t="shared" si="2"/>
        <v>#DIV/0!</v>
      </c>
    </row>
    <row r="54" spans="1:16" x14ac:dyDescent="0.25">
      <c r="A54" s="45"/>
      <c r="B54" s="134" t="s">
        <v>119</v>
      </c>
      <c r="C54" s="135">
        <v>611277</v>
      </c>
      <c r="D54" s="85"/>
      <c r="E54" s="85"/>
      <c r="F54" s="143">
        <f t="shared" si="7"/>
        <v>0</v>
      </c>
      <c r="G54" s="86">
        <v>0</v>
      </c>
      <c r="H54" s="87">
        <v>0</v>
      </c>
      <c r="I54" s="128" t="e">
        <f t="shared" si="1"/>
        <v>#DIV/0!</v>
      </c>
      <c r="J54" s="129" t="e">
        <f t="shared" si="2"/>
        <v>#DIV/0!</v>
      </c>
    </row>
    <row r="55" spans="1:16" x14ac:dyDescent="0.25">
      <c r="A55" s="45"/>
      <c r="B55" s="134" t="s">
        <v>120</v>
      </c>
      <c r="C55" s="135">
        <v>611291</v>
      </c>
      <c r="D55" s="85"/>
      <c r="E55" s="85"/>
      <c r="F55" s="143">
        <f t="shared" si="7"/>
        <v>0</v>
      </c>
      <c r="G55" s="86">
        <v>0</v>
      </c>
      <c r="H55" s="87">
        <v>0</v>
      </c>
      <c r="I55" s="128" t="e">
        <f t="shared" si="1"/>
        <v>#DIV/0!</v>
      </c>
      <c r="J55" s="129" t="e">
        <f t="shared" si="2"/>
        <v>#DIV/0!</v>
      </c>
    </row>
    <row r="56" spans="1:16" ht="24.75" x14ac:dyDescent="0.25">
      <c r="A56" s="116">
        <v>6</v>
      </c>
      <c r="B56" s="117" t="s">
        <v>30</v>
      </c>
      <c r="C56" s="118">
        <v>613000</v>
      </c>
      <c r="D56" s="119">
        <f>SUM(D57+D72+D78+D88+D101+D108+D112+D122+D129)</f>
        <v>0</v>
      </c>
      <c r="E56" s="119">
        <f>SUM(E57+E72+E78+E88+E101+E108+E112+E122+E129)</f>
        <v>377348</v>
      </c>
      <c r="F56" s="119">
        <f t="shared" si="7"/>
        <v>377348</v>
      </c>
      <c r="G56" s="120">
        <f>SUM(G57+G72+G78+G88+G101+G108+G112+G122+G129)</f>
        <v>329619</v>
      </c>
      <c r="H56" s="121">
        <f>SUM(H57+H72+H78+H88+H101+H108+H112+H122+H129)</f>
        <v>7987</v>
      </c>
      <c r="I56" s="114">
        <f t="shared" si="1"/>
        <v>0.87351463370681703</v>
      </c>
      <c r="J56" s="115">
        <f t="shared" si="2"/>
        <v>41.269437836484286</v>
      </c>
    </row>
    <row r="57" spans="1:16" x14ac:dyDescent="0.25">
      <c r="A57" s="122">
        <v>7</v>
      </c>
      <c r="B57" s="108" t="s">
        <v>31</v>
      </c>
      <c r="C57" s="109">
        <v>613100</v>
      </c>
      <c r="D57" s="110">
        <f>SUM(D58:D71)</f>
        <v>0</v>
      </c>
      <c r="E57" s="110">
        <f>SUM(E58:E71)</f>
        <v>0</v>
      </c>
      <c r="F57" s="111">
        <f t="shared" si="7"/>
        <v>0</v>
      </c>
      <c r="G57" s="112">
        <f>SUM(G58:G71)</f>
        <v>0</v>
      </c>
      <c r="H57" s="113">
        <f>SUM(H58:H71)</f>
        <v>710</v>
      </c>
      <c r="I57" s="114" t="e">
        <f t="shared" si="1"/>
        <v>#DIV/0!</v>
      </c>
      <c r="J57" s="115">
        <f t="shared" si="2"/>
        <v>0</v>
      </c>
    </row>
    <row r="58" spans="1:16" x14ac:dyDescent="0.25">
      <c r="A58" s="45"/>
      <c r="B58" s="134" t="s">
        <v>121</v>
      </c>
      <c r="C58" s="135">
        <v>613111</v>
      </c>
      <c r="D58" s="85"/>
      <c r="E58" s="85"/>
      <c r="F58" s="143">
        <f t="shared" si="7"/>
        <v>0</v>
      </c>
      <c r="G58" s="86"/>
      <c r="H58" s="127">
        <v>16</v>
      </c>
      <c r="I58" s="128" t="e">
        <f t="shared" si="1"/>
        <v>#DIV/0!</v>
      </c>
      <c r="J58" s="129">
        <f t="shared" si="2"/>
        <v>0</v>
      </c>
    </row>
    <row r="59" spans="1:16" x14ac:dyDescent="0.25">
      <c r="A59" s="45"/>
      <c r="B59" s="134" t="s">
        <v>122</v>
      </c>
      <c r="C59" s="135">
        <v>613112</v>
      </c>
      <c r="D59" s="85"/>
      <c r="E59" s="85"/>
      <c r="F59" s="143">
        <f t="shared" si="7"/>
        <v>0</v>
      </c>
      <c r="G59" s="86"/>
      <c r="H59" s="127">
        <v>0</v>
      </c>
      <c r="I59" s="128" t="e">
        <f t="shared" si="1"/>
        <v>#DIV/0!</v>
      </c>
      <c r="J59" s="129" t="e">
        <f t="shared" si="2"/>
        <v>#DIV/0!</v>
      </c>
    </row>
    <row r="60" spans="1:16" x14ac:dyDescent="0.25">
      <c r="A60" s="45"/>
      <c r="B60" s="134" t="s">
        <v>123</v>
      </c>
      <c r="C60" s="135">
        <v>613113</v>
      </c>
      <c r="D60" s="85"/>
      <c r="E60" s="85"/>
      <c r="F60" s="143">
        <f t="shared" si="7"/>
        <v>0</v>
      </c>
      <c r="G60" s="86"/>
      <c r="H60" s="127">
        <v>419</v>
      </c>
      <c r="I60" s="128" t="e">
        <f t="shared" si="1"/>
        <v>#DIV/0!</v>
      </c>
      <c r="J60" s="129">
        <f t="shared" si="2"/>
        <v>0</v>
      </c>
    </row>
    <row r="61" spans="1:16" x14ac:dyDescent="0.25">
      <c r="A61" s="45"/>
      <c r="B61" s="134" t="s">
        <v>124</v>
      </c>
      <c r="C61" s="135">
        <v>613114</v>
      </c>
      <c r="D61" s="85"/>
      <c r="E61" s="85"/>
      <c r="F61" s="143">
        <f t="shared" si="7"/>
        <v>0</v>
      </c>
      <c r="G61" s="86"/>
      <c r="H61" s="127">
        <v>0</v>
      </c>
      <c r="I61" s="128" t="e">
        <f t="shared" si="1"/>
        <v>#DIV/0!</v>
      </c>
      <c r="J61" s="129" t="e">
        <f t="shared" si="2"/>
        <v>#DIV/0!</v>
      </c>
    </row>
    <row r="62" spans="1:16" x14ac:dyDescent="0.25">
      <c r="A62" s="45"/>
      <c r="B62" s="134" t="s">
        <v>125</v>
      </c>
      <c r="C62" s="135">
        <v>613115</v>
      </c>
      <c r="D62" s="85"/>
      <c r="E62" s="85"/>
      <c r="F62" s="143">
        <f t="shared" si="7"/>
        <v>0</v>
      </c>
      <c r="G62" s="86"/>
      <c r="H62" s="127">
        <v>31</v>
      </c>
      <c r="I62" s="128" t="e">
        <f t="shared" si="1"/>
        <v>#DIV/0!</v>
      </c>
      <c r="J62" s="129">
        <f t="shared" si="2"/>
        <v>0</v>
      </c>
    </row>
    <row r="63" spans="1:16" x14ac:dyDescent="0.25">
      <c r="A63" s="45"/>
      <c r="B63" s="134" t="s">
        <v>126</v>
      </c>
      <c r="C63" s="135">
        <v>613116</v>
      </c>
      <c r="D63" s="85"/>
      <c r="E63" s="85"/>
      <c r="F63" s="143">
        <f t="shared" si="7"/>
        <v>0</v>
      </c>
      <c r="G63" s="86"/>
      <c r="H63" s="127">
        <v>0</v>
      </c>
      <c r="I63" s="128" t="e">
        <f t="shared" si="1"/>
        <v>#DIV/0!</v>
      </c>
      <c r="J63" s="129" t="e">
        <f t="shared" si="2"/>
        <v>#DIV/0!</v>
      </c>
    </row>
    <row r="64" spans="1:16" x14ac:dyDescent="0.25">
      <c r="A64" s="45"/>
      <c r="B64" s="134" t="s">
        <v>127</v>
      </c>
      <c r="C64" s="135">
        <v>613117</v>
      </c>
      <c r="D64" s="85"/>
      <c r="E64" s="85"/>
      <c r="F64" s="143">
        <f t="shared" si="7"/>
        <v>0</v>
      </c>
      <c r="G64" s="86"/>
      <c r="H64" s="127">
        <v>0</v>
      </c>
      <c r="I64" s="128" t="e">
        <f t="shared" si="1"/>
        <v>#DIV/0!</v>
      </c>
      <c r="J64" s="129" t="e">
        <f t="shared" si="2"/>
        <v>#DIV/0!</v>
      </c>
    </row>
    <row r="65" spans="1:10" x14ac:dyDescent="0.25">
      <c r="A65" s="45"/>
      <c r="B65" s="134" t="s">
        <v>128</v>
      </c>
      <c r="C65" s="135">
        <v>613121</v>
      </c>
      <c r="D65" s="85"/>
      <c r="E65" s="85"/>
      <c r="F65" s="143">
        <f t="shared" si="7"/>
        <v>0</v>
      </c>
      <c r="G65" s="86"/>
      <c r="H65" s="127">
        <v>0</v>
      </c>
      <c r="I65" s="128" t="e">
        <f t="shared" si="1"/>
        <v>#DIV/0!</v>
      </c>
      <c r="J65" s="129" t="e">
        <f t="shared" si="2"/>
        <v>#DIV/0!</v>
      </c>
    </row>
    <row r="66" spans="1:10" x14ac:dyDescent="0.25">
      <c r="A66" s="45"/>
      <c r="B66" s="134" t="s">
        <v>129</v>
      </c>
      <c r="C66" s="135">
        <v>613122</v>
      </c>
      <c r="D66" s="85"/>
      <c r="E66" s="85"/>
      <c r="F66" s="143">
        <f t="shared" si="7"/>
        <v>0</v>
      </c>
      <c r="G66" s="86"/>
      <c r="H66" s="127">
        <v>0</v>
      </c>
      <c r="I66" s="128" t="e">
        <f t="shared" si="1"/>
        <v>#DIV/0!</v>
      </c>
      <c r="J66" s="129" t="e">
        <f t="shared" si="2"/>
        <v>#DIV/0!</v>
      </c>
    </row>
    <row r="67" spans="1:10" x14ac:dyDescent="0.25">
      <c r="A67" s="45"/>
      <c r="B67" s="134" t="s">
        <v>130</v>
      </c>
      <c r="C67" s="135">
        <v>613123</v>
      </c>
      <c r="D67" s="85"/>
      <c r="E67" s="85"/>
      <c r="F67" s="143">
        <f t="shared" si="7"/>
        <v>0</v>
      </c>
      <c r="G67" s="86"/>
      <c r="H67" s="127">
        <v>0</v>
      </c>
      <c r="I67" s="128" t="e">
        <f t="shared" si="1"/>
        <v>#DIV/0!</v>
      </c>
      <c r="J67" s="129" t="e">
        <f t="shared" si="2"/>
        <v>#DIV/0!</v>
      </c>
    </row>
    <row r="68" spans="1:10" x14ac:dyDescent="0.25">
      <c r="A68" s="45"/>
      <c r="B68" s="134" t="s">
        <v>131</v>
      </c>
      <c r="C68" s="135">
        <v>613124</v>
      </c>
      <c r="D68" s="85"/>
      <c r="E68" s="85"/>
      <c r="F68" s="143">
        <f t="shared" si="7"/>
        <v>0</v>
      </c>
      <c r="G68" s="86"/>
      <c r="H68" s="127">
        <v>0</v>
      </c>
      <c r="I68" s="128" t="e">
        <f t="shared" si="1"/>
        <v>#DIV/0!</v>
      </c>
      <c r="J68" s="129" t="e">
        <f t="shared" si="2"/>
        <v>#DIV/0!</v>
      </c>
    </row>
    <row r="69" spans="1:10" x14ac:dyDescent="0.25">
      <c r="A69" s="45"/>
      <c r="B69" s="134" t="s">
        <v>132</v>
      </c>
      <c r="C69" s="135">
        <v>613125</v>
      </c>
      <c r="D69" s="85"/>
      <c r="E69" s="85"/>
      <c r="F69" s="143">
        <f t="shared" si="7"/>
        <v>0</v>
      </c>
      <c r="G69" s="86"/>
      <c r="H69" s="127">
        <v>244</v>
      </c>
      <c r="I69" s="128" t="e">
        <f t="shared" si="1"/>
        <v>#DIV/0!</v>
      </c>
      <c r="J69" s="129">
        <f t="shared" si="2"/>
        <v>0</v>
      </c>
    </row>
    <row r="70" spans="1:10" x14ac:dyDescent="0.25">
      <c r="A70" s="45"/>
      <c r="B70" s="134" t="s">
        <v>133</v>
      </c>
      <c r="C70" s="135">
        <v>613126</v>
      </c>
      <c r="D70" s="85"/>
      <c r="E70" s="85"/>
      <c r="F70" s="143">
        <f t="shared" si="7"/>
        <v>0</v>
      </c>
      <c r="G70" s="86"/>
      <c r="H70" s="127">
        <v>0</v>
      </c>
      <c r="I70" s="128" t="e">
        <f t="shared" si="1"/>
        <v>#DIV/0!</v>
      </c>
      <c r="J70" s="129" t="e">
        <f t="shared" si="2"/>
        <v>#DIV/0!</v>
      </c>
    </row>
    <row r="71" spans="1:10" x14ac:dyDescent="0.25">
      <c r="A71" s="45"/>
      <c r="B71" s="134" t="s">
        <v>134</v>
      </c>
      <c r="C71" s="135">
        <v>613127</v>
      </c>
      <c r="D71" s="85"/>
      <c r="E71" s="85"/>
      <c r="F71" s="143">
        <f t="shared" si="7"/>
        <v>0</v>
      </c>
      <c r="G71" s="86"/>
      <c r="H71" s="127">
        <v>0</v>
      </c>
      <c r="I71" s="128" t="e">
        <f t="shared" si="1"/>
        <v>#DIV/0!</v>
      </c>
      <c r="J71" s="129" t="e">
        <f t="shared" si="2"/>
        <v>#DIV/0!</v>
      </c>
    </row>
    <row r="72" spans="1:10" ht="24.75" x14ac:dyDescent="0.25">
      <c r="A72" s="123">
        <v>8</v>
      </c>
      <c r="B72" s="108" t="s">
        <v>32</v>
      </c>
      <c r="C72" s="109">
        <v>613200</v>
      </c>
      <c r="D72" s="110">
        <f>SUM(D73:D77)</f>
        <v>0</v>
      </c>
      <c r="E72" s="110">
        <f>SUM(E73:E77)</f>
        <v>0</v>
      </c>
      <c r="F72" s="111">
        <f t="shared" si="7"/>
        <v>0</v>
      </c>
      <c r="G72" s="112">
        <f>SUM(G73:G77)</f>
        <v>0</v>
      </c>
      <c r="H72" s="113">
        <f>SUM(H73:H77)</f>
        <v>0</v>
      </c>
      <c r="I72" s="114" t="e">
        <f t="shared" si="1"/>
        <v>#DIV/0!</v>
      </c>
      <c r="J72" s="115" t="e">
        <f t="shared" si="2"/>
        <v>#DIV/0!</v>
      </c>
    </row>
    <row r="73" spans="1:10" x14ac:dyDescent="0.25">
      <c r="A73" s="39"/>
      <c r="B73" s="136" t="s">
        <v>135</v>
      </c>
      <c r="C73" s="135">
        <v>613211</v>
      </c>
      <c r="D73" s="85"/>
      <c r="E73" s="85"/>
      <c r="F73" s="143">
        <f t="shared" si="7"/>
        <v>0</v>
      </c>
      <c r="G73" s="86"/>
      <c r="H73" s="87">
        <v>0</v>
      </c>
      <c r="I73" s="128" t="e">
        <f t="shared" si="1"/>
        <v>#DIV/0!</v>
      </c>
      <c r="J73" s="129" t="e">
        <f t="shared" si="2"/>
        <v>#DIV/0!</v>
      </c>
    </row>
    <row r="74" spans="1:10" x14ac:dyDescent="0.25">
      <c r="A74" s="39"/>
      <c r="B74" s="136" t="s">
        <v>136</v>
      </c>
      <c r="C74" s="135">
        <v>613212</v>
      </c>
      <c r="D74" s="85"/>
      <c r="E74" s="85"/>
      <c r="F74" s="143">
        <f t="shared" si="7"/>
        <v>0</v>
      </c>
      <c r="G74" s="86"/>
      <c r="H74" s="87">
        <v>0</v>
      </c>
      <c r="I74" s="128" t="e">
        <f t="shared" si="1"/>
        <v>#DIV/0!</v>
      </c>
      <c r="J74" s="129" t="e">
        <f t="shared" si="2"/>
        <v>#DIV/0!</v>
      </c>
    </row>
    <row r="75" spans="1:10" x14ac:dyDescent="0.25">
      <c r="A75" s="39"/>
      <c r="B75" s="136" t="s">
        <v>137</v>
      </c>
      <c r="C75" s="135">
        <v>613213</v>
      </c>
      <c r="D75" s="85"/>
      <c r="E75" s="85"/>
      <c r="F75" s="143">
        <f t="shared" si="7"/>
        <v>0</v>
      </c>
      <c r="G75" s="86"/>
      <c r="H75" s="87">
        <v>0</v>
      </c>
      <c r="I75" s="128" t="e">
        <f t="shared" si="1"/>
        <v>#DIV/0!</v>
      </c>
      <c r="J75" s="129" t="e">
        <f t="shared" si="2"/>
        <v>#DIV/0!</v>
      </c>
    </row>
    <row r="76" spans="1:10" x14ac:dyDescent="0.25">
      <c r="A76" s="39"/>
      <c r="B76" s="136" t="s">
        <v>138</v>
      </c>
      <c r="C76" s="135">
        <v>613221</v>
      </c>
      <c r="D76" s="85"/>
      <c r="E76" s="85"/>
      <c r="F76" s="143">
        <f t="shared" si="7"/>
        <v>0</v>
      </c>
      <c r="G76" s="86"/>
      <c r="H76" s="87">
        <v>0</v>
      </c>
      <c r="I76" s="128" t="e">
        <f t="shared" si="1"/>
        <v>#DIV/0!</v>
      </c>
      <c r="J76" s="129" t="e">
        <f t="shared" si="2"/>
        <v>#DIV/0!</v>
      </c>
    </row>
    <row r="77" spans="1:10" x14ac:dyDescent="0.25">
      <c r="A77" s="39"/>
      <c r="B77" s="136"/>
      <c r="C77" s="135"/>
      <c r="D77" s="85"/>
      <c r="E77" s="85"/>
      <c r="F77" s="143">
        <f t="shared" si="7"/>
        <v>0</v>
      </c>
      <c r="G77" s="86"/>
      <c r="H77" s="87">
        <v>0</v>
      </c>
      <c r="I77" s="128" t="e">
        <f t="shared" si="1"/>
        <v>#DIV/0!</v>
      </c>
      <c r="J77" s="129" t="e">
        <f t="shared" si="2"/>
        <v>#DIV/0!</v>
      </c>
    </row>
    <row r="78" spans="1:10" ht="24.75" x14ac:dyDescent="0.25">
      <c r="A78" s="122">
        <v>9</v>
      </c>
      <c r="B78" s="108" t="s">
        <v>33</v>
      </c>
      <c r="C78" s="109">
        <v>613300</v>
      </c>
      <c r="D78" s="110">
        <f>SUM(D79:D87)</f>
        <v>0</v>
      </c>
      <c r="E78" s="110">
        <f>SUM(E79:E87)</f>
        <v>0</v>
      </c>
      <c r="F78" s="111">
        <f t="shared" si="7"/>
        <v>0</v>
      </c>
      <c r="G78" s="112">
        <f>SUM(G79:G87)</f>
        <v>0</v>
      </c>
      <c r="H78" s="113">
        <f>SUM(H79:H87)</f>
        <v>0</v>
      </c>
      <c r="I78" s="114" t="e">
        <f t="shared" si="1"/>
        <v>#DIV/0!</v>
      </c>
      <c r="J78" s="115" t="e">
        <f t="shared" si="2"/>
        <v>#DIV/0!</v>
      </c>
    </row>
    <row r="79" spans="1:10" x14ac:dyDescent="0.25">
      <c r="A79" s="45"/>
      <c r="B79" s="134" t="s">
        <v>139</v>
      </c>
      <c r="C79" s="135">
        <v>613311</v>
      </c>
      <c r="D79" s="85"/>
      <c r="E79" s="85"/>
      <c r="F79" s="143">
        <f t="shared" si="7"/>
        <v>0</v>
      </c>
      <c r="G79" s="86"/>
      <c r="H79" s="87">
        <v>0</v>
      </c>
      <c r="I79" s="128" t="e">
        <f t="shared" si="1"/>
        <v>#DIV/0!</v>
      </c>
      <c r="J79" s="129" t="e">
        <f t="shared" si="2"/>
        <v>#DIV/0!</v>
      </c>
    </row>
    <row r="80" spans="1:10" x14ac:dyDescent="0.25">
      <c r="A80" s="45"/>
      <c r="B80" s="134" t="s">
        <v>140</v>
      </c>
      <c r="C80" s="135">
        <v>613312</v>
      </c>
      <c r="D80" s="85"/>
      <c r="E80" s="85"/>
      <c r="F80" s="143">
        <f t="shared" si="7"/>
        <v>0</v>
      </c>
      <c r="G80" s="86"/>
      <c r="H80" s="87">
        <v>0</v>
      </c>
      <c r="I80" s="128" t="e">
        <f t="shared" si="1"/>
        <v>#DIV/0!</v>
      </c>
      <c r="J80" s="129" t="e">
        <f t="shared" si="2"/>
        <v>#DIV/0!</v>
      </c>
    </row>
    <row r="81" spans="1:10" x14ac:dyDescent="0.25">
      <c r="A81" s="45"/>
      <c r="B81" s="134" t="s">
        <v>141</v>
      </c>
      <c r="C81" s="135">
        <v>613316</v>
      </c>
      <c r="D81" s="85"/>
      <c r="E81" s="85"/>
      <c r="F81" s="143">
        <f t="shared" si="7"/>
        <v>0</v>
      </c>
      <c r="G81" s="86"/>
      <c r="H81" s="87">
        <v>0</v>
      </c>
      <c r="I81" s="128" t="e">
        <f t="shared" ref="I81:I215" si="8">SUM(G81/F81)</f>
        <v>#DIV/0!</v>
      </c>
      <c r="J81" s="129" t="e">
        <f t="shared" ref="J81:J215" si="9">SUM(G81/H81)</f>
        <v>#DIV/0!</v>
      </c>
    </row>
    <row r="82" spans="1:10" x14ac:dyDescent="0.25">
      <c r="A82" s="45"/>
      <c r="B82" s="134" t="s">
        <v>142</v>
      </c>
      <c r="C82" s="135">
        <v>613321</v>
      </c>
      <c r="D82" s="85"/>
      <c r="E82" s="85"/>
      <c r="F82" s="143">
        <f t="shared" si="7"/>
        <v>0</v>
      </c>
      <c r="G82" s="86"/>
      <c r="H82" s="87">
        <v>0</v>
      </c>
      <c r="I82" s="128" t="e">
        <f t="shared" si="8"/>
        <v>#DIV/0!</v>
      </c>
      <c r="J82" s="129" t="e">
        <f t="shared" si="9"/>
        <v>#DIV/0!</v>
      </c>
    </row>
    <row r="83" spans="1:10" x14ac:dyDescent="0.25">
      <c r="A83" s="45"/>
      <c r="B83" s="134" t="s">
        <v>143</v>
      </c>
      <c r="C83" s="135">
        <v>613322</v>
      </c>
      <c r="D83" s="85"/>
      <c r="E83" s="85"/>
      <c r="F83" s="143">
        <f t="shared" si="7"/>
        <v>0</v>
      </c>
      <c r="G83" s="86"/>
      <c r="H83" s="87">
        <v>0</v>
      </c>
      <c r="I83" s="128" t="e">
        <f t="shared" si="8"/>
        <v>#DIV/0!</v>
      </c>
      <c r="J83" s="129" t="e">
        <f t="shared" si="9"/>
        <v>#DIV/0!</v>
      </c>
    </row>
    <row r="84" spans="1:10" x14ac:dyDescent="0.25">
      <c r="A84" s="45"/>
      <c r="B84" s="134" t="s">
        <v>144</v>
      </c>
      <c r="C84" s="135">
        <v>613323</v>
      </c>
      <c r="D84" s="85"/>
      <c r="E84" s="85"/>
      <c r="F84" s="143">
        <f t="shared" si="7"/>
        <v>0</v>
      </c>
      <c r="G84" s="86"/>
      <c r="H84" s="87">
        <v>0</v>
      </c>
      <c r="I84" s="128" t="e">
        <f t="shared" si="8"/>
        <v>#DIV/0!</v>
      </c>
      <c r="J84" s="129" t="e">
        <f t="shared" si="9"/>
        <v>#DIV/0!</v>
      </c>
    </row>
    <row r="85" spans="1:10" x14ac:dyDescent="0.25">
      <c r="A85" s="45"/>
      <c r="B85" s="134" t="s">
        <v>145</v>
      </c>
      <c r="C85" s="135">
        <v>613324</v>
      </c>
      <c r="D85" s="85"/>
      <c r="E85" s="85"/>
      <c r="F85" s="143">
        <f t="shared" si="7"/>
        <v>0</v>
      </c>
      <c r="G85" s="86"/>
      <c r="H85" s="87">
        <v>0</v>
      </c>
      <c r="I85" s="128" t="e">
        <f t="shared" si="8"/>
        <v>#DIV/0!</v>
      </c>
      <c r="J85" s="129" t="e">
        <f t="shared" si="9"/>
        <v>#DIV/0!</v>
      </c>
    </row>
    <row r="86" spans="1:10" x14ac:dyDescent="0.25">
      <c r="A86" s="45"/>
      <c r="B86" s="134" t="s">
        <v>146</v>
      </c>
      <c r="C86" s="135">
        <v>613326</v>
      </c>
      <c r="D86" s="85"/>
      <c r="E86" s="85"/>
      <c r="F86" s="143">
        <f t="shared" si="7"/>
        <v>0</v>
      </c>
      <c r="G86" s="86"/>
      <c r="H86" s="87">
        <v>0</v>
      </c>
      <c r="I86" s="128" t="e">
        <f t="shared" si="8"/>
        <v>#DIV/0!</v>
      </c>
      <c r="J86" s="129" t="e">
        <f t="shared" si="9"/>
        <v>#DIV/0!</v>
      </c>
    </row>
    <row r="87" spans="1:10" x14ac:dyDescent="0.25">
      <c r="A87" s="45"/>
      <c r="B87" s="134" t="s">
        <v>147</v>
      </c>
      <c r="C87" s="135">
        <v>613329</v>
      </c>
      <c r="D87" s="85"/>
      <c r="E87" s="85"/>
      <c r="F87" s="143">
        <f t="shared" si="7"/>
        <v>0</v>
      </c>
      <c r="G87" s="86"/>
      <c r="H87" s="87">
        <v>0</v>
      </c>
      <c r="I87" s="128" t="e">
        <f t="shared" si="8"/>
        <v>#DIV/0!</v>
      </c>
      <c r="J87" s="129" t="e">
        <f t="shared" si="9"/>
        <v>#DIV/0!</v>
      </c>
    </row>
    <row r="88" spans="1:10" x14ac:dyDescent="0.25">
      <c r="A88" s="123">
        <v>10</v>
      </c>
      <c r="B88" s="108" t="s">
        <v>34</v>
      </c>
      <c r="C88" s="109">
        <v>613400</v>
      </c>
      <c r="D88" s="110">
        <f>SUM(D89:D100)</f>
        <v>0</v>
      </c>
      <c r="E88" s="110">
        <f>SUM(E89:E100)</f>
        <v>0</v>
      </c>
      <c r="F88" s="111">
        <f t="shared" si="7"/>
        <v>0</v>
      </c>
      <c r="G88" s="112">
        <f>SUM(G89:G100)</f>
        <v>0</v>
      </c>
      <c r="H88" s="113">
        <f>SUM(H89:H100)</f>
        <v>1780</v>
      </c>
      <c r="I88" s="114" t="e">
        <f t="shared" si="8"/>
        <v>#DIV/0!</v>
      </c>
      <c r="J88" s="115">
        <f t="shared" si="9"/>
        <v>0</v>
      </c>
    </row>
    <row r="89" spans="1:10" x14ac:dyDescent="0.25">
      <c r="A89" s="39"/>
      <c r="B89" s="134" t="s">
        <v>148</v>
      </c>
      <c r="C89" s="135">
        <v>613411</v>
      </c>
      <c r="D89" s="85"/>
      <c r="E89" s="85"/>
      <c r="F89" s="143">
        <f t="shared" si="7"/>
        <v>0</v>
      </c>
      <c r="G89" s="86"/>
      <c r="H89" s="127">
        <v>0</v>
      </c>
      <c r="I89" s="128" t="e">
        <f t="shared" si="8"/>
        <v>#DIV/0!</v>
      </c>
      <c r="J89" s="129" t="e">
        <f t="shared" si="9"/>
        <v>#DIV/0!</v>
      </c>
    </row>
    <row r="90" spans="1:10" x14ac:dyDescent="0.25">
      <c r="A90" s="39"/>
      <c r="B90" s="134" t="s">
        <v>149</v>
      </c>
      <c r="C90" s="135">
        <v>613412</v>
      </c>
      <c r="D90" s="85"/>
      <c r="E90" s="85"/>
      <c r="F90" s="143">
        <f t="shared" si="7"/>
        <v>0</v>
      </c>
      <c r="G90" s="86"/>
      <c r="H90" s="127">
        <v>0</v>
      </c>
      <c r="I90" s="128" t="e">
        <f t="shared" si="8"/>
        <v>#DIV/0!</v>
      </c>
      <c r="J90" s="129" t="e">
        <f t="shared" si="9"/>
        <v>#DIV/0!</v>
      </c>
    </row>
    <row r="91" spans="1:10" x14ac:dyDescent="0.25">
      <c r="A91" s="39"/>
      <c r="B91" s="134" t="s">
        <v>150</v>
      </c>
      <c r="C91" s="135">
        <v>613414</v>
      </c>
      <c r="D91" s="85"/>
      <c r="E91" s="85"/>
      <c r="F91" s="143">
        <f t="shared" si="7"/>
        <v>0</v>
      </c>
      <c r="G91" s="86"/>
      <c r="H91" s="127">
        <v>0</v>
      </c>
      <c r="I91" s="128" t="e">
        <f t="shared" si="8"/>
        <v>#DIV/0!</v>
      </c>
      <c r="J91" s="129" t="e">
        <f t="shared" si="9"/>
        <v>#DIV/0!</v>
      </c>
    </row>
    <row r="92" spans="1:10" x14ac:dyDescent="0.25">
      <c r="A92" s="39"/>
      <c r="B92" s="134" t="s">
        <v>151</v>
      </c>
      <c r="C92" s="135">
        <v>613415</v>
      </c>
      <c r="D92" s="85"/>
      <c r="E92" s="85"/>
      <c r="F92" s="143">
        <f t="shared" si="7"/>
        <v>0</v>
      </c>
      <c r="G92" s="86"/>
      <c r="H92" s="127">
        <v>0</v>
      </c>
      <c r="I92" s="128" t="e">
        <f t="shared" si="8"/>
        <v>#DIV/0!</v>
      </c>
      <c r="J92" s="129" t="e">
        <f t="shared" si="9"/>
        <v>#DIV/0!</v>
      </c>
    </row>
    <row r="93" spans="1:10" x14ac:dyDescent="0.25">
      <c r="A93" s="39"/>
      <c r="B93" s="134" t="s">
        <v>152</v>
      </c>
      <c r="C93" s="135">
        <v>613416</v>
      </c>
      <c r="D93" s="85"/>
      <c r="E93" s="85"/>
      <c r="F93" s="143">
        <f t="shared" si="7"/>
        <v>0</v>
      </c>
      <c r="G93" s="86"/>
      <c r="H93" s="127">
        <v>0</v>
      </c>
      <c r="I93" s="128" t="e">
        <f t="shared" si="8"/>
        <v>#DIV/0!</v>
      </c>
      <c r="J93" s="129" t="e">
        <f t="shared" si="9"/>
        <v>#DIV/0!</v>
      </c>
    </row>
    <row r="94" spans="1:10" x14ac:dyDescent="0.25">
      <c r="A94" s="39"/>
      <c r="B94" s="137" t="s">
        <v>153</v>
      </c>
      <c r="C94" s="138">
        <v>613417</v>
      </c>
      <c r="D94" s="85"/>
      <c r="E94" s="85"/>
      <c r="F94" s="143">
        <f t="shared" si="7"/>
        <v>0</v>
      </c>
      <c r="G94" s="86"/>
      <c r="H94" s="127">
        <v>0</v>
      </c>
      <c r="I94" s="128" t="e">
        <f t="shared" si="8"/>
        <v>#DIV/0!</v>
      </c>
      <c r="J94" s="129" t="e">
        <f t="shared" si="9"/>
        <v>#DIV/0!</v>
      </c>
    </row>
    <row r="95" spans="1:10" x14ac:dyDescent="0.25">
      <c r="A95" s="39"/>
      <c r="B95" s="137" t="s">
        <v>154</v>
      </c>
      <c r="C95" s="138">
        <v>613418</v>
      </c>
      <c r="D95" s="85"/>
      <c r="E95" s="85"/>
      <c r="F95" s="143">
        <f t="shared" si="7"/>
        <v>0</v>
      </c>
      <c r="G95" s="86"/>
      <c r="H95" s="127">
        <v>0</v>
      </c>
      <c r="I95" s="128" t="e">
        <f t="shared" si="8"/>
        <v>#DIV/0!</v>
      </c>
      <c r="J95" s="129" t="e">
        <f t="shared" si="9"/>
        <v>#DIV/0!</v>
      </c>
    </row>
    <row r="96" spans="1:10" x14ac:dyDescent="0.25">
      <c r="A96" s="39"/>
      <c r="B96" s="137" t="s">
        <v>155</v>
      </c>
      <c r="C96" s="138">
        <v>613419</v>
      </c>
      <c r="D96" s="85"/>
      <c r="E96" s="85"/>
      <c r="F96" s="143">
        <f t="shared" si="7"/>
        <v>0</v>
      </c>
      <c r="G96" s="86"/>
      <c r="H96" s="127">
        <v>0</v>
      </c>
      <c r="I96" s="128" t="e">
        <f t="shared" si="8"/>
        <v>#DIV/0!</v>
      </c>
      <c r="J96" s="129" t="e">
        <f t="shared" si="9"/>
        <v>#DIV/0!</v>
      </c>
    </row>
    <row r="97" spans="1:10" x14ac:dyDescent="0.25">
      <c r="A97" s="39"/>
      <c r="B97" s="137" t="s">
        <v>156</v>
      </c>
      <c r="C97" s="138">
        <v>613481</v>
      </c>
      <c r="D97" s="85"/>
      <c r="E97" s="85"/>
      <c r="F97" s="143">
        <f t="shared" si="7"/>
        <v>0</v>
      </c>
      <c r="G97" s="86"/>
      <c r="H97" s="127">
        <v>1123</v>
      </c>
      <c r="I97" s="128" t="e">
        <f t="shared" si="8"/>
        <v>#DIV/0!</v>
      </c>
      <c r="J97" s="129">
        <f t="shared" si="9"/>
        <v>0</v>
      </c>
    </row>
    <row r="98" spans="1:10" x14ac:dyDescent="0.25">
      <c r="A98" s="39"/>
      <c r="B98" s="134" t="s">
        <v>157</v>
      </c>
      <c r="C98" s="135">
        <v>613484</v>
      </c>
      <c r="D98" s="85"/>
      <c r="E98" s="85"/>
      <c r="F98" s="143">
        <f t="shared" si="7"/>
        <v>0</v>
      </c>
      <c r="G98" s="86"/>
      <c r="H98" s="127">
        <v>0</v>
      </c>
      <c r="I98" s="128" t="e">
        <f t="shared" si="8"/>
        <v>#DIV/0!</v>
      </c>
      <c r="J98" s="129" t="e">
        <f t="shared" si="9"/>
        <v>#DIV/0!</v>
      </c>
    </row>
    <row r="99" spans="1:10" x14ac:dyDescent="0.25">
      <c r="A99" s="39"/>
      <c r="B99" s="134" t="s">
        <v>158</v>
      </c>
      <c r="C99" s="135">
        <v>613487</v>
      </c>
      <c r="D99" s="85"/>
      <c r="E99" s="85"/>
      <c r="F99" s="143">
        <f t="shared" si="7"/>
        <v>0</v>
      </c>
      <c r="G99" s="86"/>
      <c r="H99" s="127">
        <v>0</v>
      </c>
      <c r="I99" s="128" t="e">
        <f t="shared" si="8"/>
        <v>#DIV/0!</v>
      </c>
      <c r="J99" s="129" t="e">
        <f t="shared" si="9"/>
        <v>#DIV/0!</v>
      </c>
    </row>
    <row r="100" spans="1:10" x14ac:dyDescent="0.25">
      <c r="A100" s="39"/>
      <c r="B100" s="134" t="s">
        <v>159</v>
      </c>
      <c r="C100" s="135">
        <v>613492</v>
      </c>
      <c r="D100" s="85"/>
      <c r="E100" s="85"/>
      <c r="F100" s="143">
        <f t="shared" si="7"/>
        <v>0</v>
      </c>
      <c r="G100" s="86"/>
      <c r="H100" s="127">
        <v>657</v>
      </c>
      <c r="I100" s="128" t="e">
        <f t="shared" si="8"/>
        <v>#DIV/0!</v>
      </c>
      <c r="J100" s="129">
        <f t="shared" si="9"/>
        <v>0</v>
      </c>
    </row>
    <row r="101" spans="1:10" x14ac:dyDescent="0.25">
      <c r="A101" s="122">
        <v>11</v>
      </c>
      <c r="B101" s="108" t="s">
        <v>35</v>
      </c>
      <c r="C101" s="109">
        <v>613500</v>
      </c>
      <c r="D101" s="110">
        <f>SUM(D102:D107)</f>
        <v>0</v>
      </c>
      <c r="E101" s="110">
        <f>SUM(E102:E107)</f>
        <v>0</v>
      </c>
      <c r="F101" s="111">
        <f t="shared" si="7"/>
        <v>0</v>
      </c>
      <c r="G101" s="112">
        <f>SUM(G102:G107)</f>
        <v>0</v>
      </c>
      <c r="H101" s="113">
        <f>SUM(H102:H107)</f>
        <v>0</v>
      </c>
      <c r="I101" s="114" t="e">
        <f t="shared" si="8"/>
        <v>#DIV/0!</v>
      </c>
      <c r="J101" s="115" t="e">
        <f t="shared" si="9"/>
        <v>#DIV/0!</v>
      </c>
    </row>
    <row r="102" spans="1:10" x14ac:dyDescent="0.25">
      <c r="A102" s="45"/>
      <c r="B102" s="134" t="s">
        <v>160</v>
      </c>
      <c r="C102" s="135">
        <v>613511</v>
      </c>
      <c r="D102" s="85"/>
      <c r="E102" s="85"/>
      <c r="F102" s="143">
        <f t="shared" si="7"/>
        <v>0</v>
      </c>
      <c r="G102" s="86"/>
      <c r="H102" s="127">
        <v>0</v>
      </c>
      <c r="I102" s="128" t="e">
        <f t="shared" si="8"/>
        <v>#DIV/0!</v>
      </c>
      <c r="J102" s="129" t="e">
        <f t="shared" si="9"/>
        <v>#DIV/0!</v>
      </c>
    </row>
    <row r="103" spans="1:10" x14ac:dyDescent="0.25">
      <c r="A103" s="45"/>
      <c r="B103" s="134" t="s">
        <v>161</v>
      </c>
      <c r="C103" s="135">
        <v>613512</v>
      </c>
      <c r="D103" s="85"/>
      <c r="E103" s="85"/>
      <c r="F103" s="143">
        <f t="shared" si="7"/>
        <v>0</v>
      </c>
      <c r="G103" s="86"/>
      <c r="H103" s="127">
        <v>0</v>
      </c>
      <c r="I103" s="128" t="e">
        <f t="shared" si="8"/>
        <v>#DIV/0!</v>
      </c>
      <c r="J103" s="129" t="e">
        <f t="shared" si="9"/>
        <v>#DIV/0!</v>
      </c>
    </row>
    <row r="104" spans="1:10" x14ac:dyDescent="0.25">
      <c r="A104" s="45"/>
      <c r="B104" s="134" t="s">
        <v>162</v>
      </c>
      <c r="C104" s="135">
        <v>613513</v>
      </c>
      <c r="D104" s="85"/>
      <c r="E104" s="85"/>
      <c r="F104" s="143">
        <f t="shared" si="7"/>
        <v>0</v>
      </c>
      <c r="G104" s="86"/>
      <c r="H104" s="127">
        <v>0</v>
      </c>
      <c r="I104" s="128" t="e">
        <f t="shared" si="8"/>
        <v>#DIV/0!</v>
      </c>
      <c r="J104" s="129" t="e">
        <f t="shared" si="9"/>
        <v>#DIV/0!</v>
      </c>
    </row>
    <row r="105" spans="1:10" x14ac:dyDescent="0.25">
      <c r="A105" s="45"/>
      <c r="B105" s="134" t="s">
        <v>163</v>
      </c>
      <c r="C105" s="135">
        <v>613521</v>
      </c>
      <c r="D105" s="85"/>
      <c r="E105" s="85"/>
      <c r="F105" s="143">
        <f t="shared" si="7"/>
        <v>0</v>
      </c>
      <c r="G105" s="86"/>
      <c r="H105" s="127">
        <v>0</v>
      </c>
      <c r="I105" s="128" t="e">
        <f t="shared" si="8"/>
        <v>#DIV/0!</v>
      </c>
      <c r="J105" s="129" t="e">
        <f t="shared" si="9"/>
        <v>#DIV/0!</v>
      </c>
    </row>
    <row r="106" spans="1:10" x14ac:dyDescent="0.25">
      <c r="A106" s="45"/>
      <c r="B106" s="134" t="s">
        <v>164</v>
      </c>
      <c r="C106" s="135">
        <v>613523</v>
      </c>
      <c r="D106" s="85"/>
      <c r="E106" s="85"/>
      <c r="F106" s="143">
        <f t="shared" si="7"/>
        <v>0</v>
      </c>
      <c r="G106" s="86"/>
      <c r="H106" s="127">
        <v>0</v>
      </c>
      <c r="I106" s="128" t="e">
        <f t="shared" si="8"/>
        <v>#DIV/0!</v>
      </c>
      <c r="J106" s="129" t="e">
        <f t="shared" si="9"/>
        <v>#DIV/0!</v>
      </c>
    </row>
    <row r="107" spans="1:10" x14ac:dyDescent="0.25">
      <c r="A107" s="45"/>
      <c r="B107" s="134" t="s">
        <v>165</v>
      </c>
      <c r="C107" s="135">
        <v>613524</v>
      </c>
      <c r="D107" s="85"/>
      <c r="E107" s="85"/>
      <c r="F107" s="143">
        <f t="shared" si="7"/>
        <v>0</v>
      </c>
      <c r="G107" s="86"/>
      <c r="H107" s="127">
        <v>0</v>
      </c>
      <c r="I107" s="128" t="e">
        <f t="shared" si="8"/>
        <v>#DIV/0!</v>
      </c>
      <c r="J107" s="129" t="e">
        <f t="shared" si="9"/>
        <v>#DIV/0!</v>
      </c>
    </row>
    <row r="108" spans="1:10" x14ac:dyDescent="0.25">
      <c r="A108" s="123">
        <v>12</v>
      </c>
      <c r="B108" s="108" t="s">
        <v>36</v>
      </c>
      <c r="C108" s="109">
        <v>613600</v>
      </c>
      <c r="D108" s="124">
        <f>SUM(D109:D111)</f>
        <v>0</v>
      </c>
      <c r="E108" s="124">
        <f>SUM(E109:E111)</f>
        <v>0</v>
      </c>
      <c r="F108" s="125">
        <f t="shared" si="7"/>
        <v>0</v>
      </c>
      <c r="G108" s="126">
        <f>SUM(G109:G111)</f>
        <v>0</v>
      </c>
      <c r="H108" s="113">
        <f>SUM(H109:H111)</f>
        <v>0</v>
      </c>
      <c r="I108" s="114" t="e">
        <f t="shared" si="8"/>
        <v>#DIV/0!</v>
      </c>
      <c r="J108" s="115" t="e">
        <f t="shared" si="9"/>
        <v>#DIV/0!</v>
      </c>
    </row>
    <row r="109" spans="1:10" x14ac:dyDescent="0.25">
      <c r="A109" s="39"/>
      <c r="B109" s="134" t="s">
        <v>166</v>
      </c>
      <c r="C109" s="135">
        <v>613611</v>
      </c>
      <c r="D109" s="89"/>
      <c r="E109" s="89"/>
      <c r="F109" s="145">
        <f t="shared" si="7"/>
        <v>0</v>
      </c>
      <c r="G109" s="91"/>
      <c r="H109" s="127">
        <v>0</v>
      </c>
      <c r="I109" s="128" t="e">
        <f t="shared" si="8"/>
        <v>#DIV/0!</v>
      </c>
      <c r="J109" s="129" t="e">
        <f t="shared" si="9"/>
        <v>#DIV/0!</v>
      </c>
    </row>
    <row r="110" spans="1:10" x14ac:dyDescent="0.25">
      <c r="A110" s="39"/>
      <c r="B110" s="134" t="s">
        <v>167</v>
      </c>
      <c r="C110" s="135">
        <v>613614</v>
      </c>
      <c r="D110" s="89"/>
      <c r="E110" s="89"/>
      <c r="F110" s="145">
        <f t="shared" si="7"/>
        <v>0</v>
      </c>
      <c r="G110" s="91"/>
      <c r="H110" s="127">
        <v>0</v>
      </c>
      <c r="I110" s="128" t="e">
        <f t="shared" si="8"/>
        <v>#DIV/0!</v>
      </c>
      <c r="J110" s="129" t="e">
        <f t="shared" si="9"/>
        <v>#DIV/0!</v>
      </c>
    </row>
    <row r="111" spans="1:10" x14ac:dyDescent="0.25">
      <c r="A111" s="39"/>
      <c r="B111" s="134" t="s">
        <v>168</v>
      </c>
      <c r="C111" s="135">
        <v>613621</v>
      </c>
      <c r="D111" s="89"/>
      <c r="E111" s="89"/>
      <c r="F111" s="145">
        <f t="shared" si="7"/>
        <v>0</v>
      </c>
      <c r="G111" s="91"/>
      <c r="H111" s="127">
        <v>0</v>
      </c>
      <c r="I111" s="128" t="e">
        <f t="shared" si="8"/>
        <v>#DIV/0!</v>
      </c>
      <c r="J111" s="129" t="e">
        <f t="shared" si="9"/>
        <v>#DIV/0!</v>
      </c>
    </row>
    <row r="112" spans="1:10" x14ac:dyDescent="0.25">
      <c r="A112" s="122">
        <v>13</v>
      </c>
      <c r="B112" s="108" t="s">
        <v>37</v>
      </c>
      <c r="C112" s="109">
        <v>613700</v>
      </c>
      <c r="D112" s="124">
        <f>SUM(D113:D121)</f>
        <v>0</v>
      </c>
      <c r="E112" s="124">
        <f>SUM(E113:E121)</f>
        <v>0</v>
      </c>
      <c r="F112" s="125">
        <f t="shared" si="7"/>
        <v>0</v>
      </c>
      <c r="G112" s="126">
        <f>SUM(G113:G121)</f>
        <v>0</v>
      </c>
      <c r="H112" s="113">
        <f>SUM(H113:H121)</f>
        <v>0</v>
      </c>
      <c r="I112" s="114" t="e">
        <f t="shared" si="8"/>
        <v>#DIV/0!</v>
      </c>
      <c r="J112" s="115" t="e">
        <f t="shared" si="9"/>
        <v>#DIV/0!</v>
      </c>
    </row>
    <row r="113" spans="1:11" x14ac:dyDescent="0.25">
      <c r="A113" s="45"/>
      <c r="B113" s="134" t="s">
        <v>169</v>
      </c>
      <c r="C113" s="135">
        <v>613711</v>
      </c>
      <c r="D113" s="89"/>
      <c r="E113" s="89"/>
      <c r="F113" s="145">
        <f t="shared" si="7"/>
        <v>0</v>
      </c>
      <c r="G113" s="91"/>
      <c r="H113" s="127">
        <v>0</v>
      </c>
      <c r="I113" s="128" t="e">
        <f t="shared" si="8"/>
        <v>#DIV/0!</v>
      </c>
      <c r="J113" s="129" t="e">
        <f t="shared" si="9"/>
        <v>#DIV/0!</v>
      </c>
      <c r="K113" s="130"/>
    </row>
    <row r="114" spans="1:11" x14ac:dyDescent="0.25">
      <c r="A114" s="45"/>
      <c r="B114" s="134" t="s">
        <v>170</v>
      </c>
      <c r="C114" s="135">
        <v>613712</v>
      </c>
      <c r="D114" s="89"/>
      <c r="E114" s="89"/>
      <c r="F114" s="145">
        <f t="shared" si="7"/>
        <v>0</v>
      </c>
      <c r="G114" s="91"/>
      <c r="H114" s="127">
        <v>0</v>
      </c>
      <c r="I114" s="128" t="e">
        <f t="shared" si="8"/>
        <v>#DIV/0!</v>
      </c>
      <c r="J114" s="129" t="e">
        <f t="shared" si="9"/>
        <v>#DIV/0!</v>
      </c>
      <c r="K114" s="130"/>
    </row>
    <row r="115" spans="1:11" x14ac:dyDescent="0.25">
      <c r="A115" s="45"/>
      <c r="B115" s="134" t="s">
        <v>171</v>
      </c>
      <c r="C115" s="135">
        <v>613713</v>
      </c>
      <c r="D115" s="89"/>
      <c r="E115" s="89"/>
      <c r="F115" s="145">
        <f t="shared" si="7"/>
        <v>0</v>
      </c>
      <c r="G115" s="91"/>
      <c r="H115" s="127">
        <v>0</v>
      </c>
      <c r="I115" s="128" t="e">
        <f t="shared" si="8"/>
        <v>#DIV/0!</v>
      </c>
      <c r="J115" s="129" t="e">
        <f t="shared" si="9"/>
        <v>#DIV/0!</v>
      </c>
      <c r="K115" s="130"/>
    </row>
    <row r="116" spans="1:11" x14ac:dyDescent="0.25">
      <c r="A116" s="45"/>
      <c r="B116" s="134" t="s">
        <v>172</v>
      </c>
      <c r="C116" s="135">
        <v>613721</v>
      </c>
      <c r="D116" s="89"/>
      <c r="E116" s="89"/>
      <c r="F116" s="145">
        <f t="shared" si="7"/>
        <v>0</v>
      </c>
      <c r="G116" s="91"/>
      <c r="H116" s="127">
        <v>0</v>
      </c>
      <c r="I116" s="128" t="e">
        <f t="shared" si="8"/>
        <v>#DIV/0!</v>
      </c>
      <c r="J116" s="129" t="e">
        <f t="shared" si="9"/>
        <v>#DIV/0!</v>
      </c>
      <c r="K116" s="130"/>
    </row>
    <row r="117" spans="1:11" x14ac:dyDescent="0.25">
      <c r="A117" s="45"/>
      <c r="B117" s="134" t="s">
        <v>173</v>
      </c>
      <c r="C117" s="135">
        <v>613722</v>
      </c>
      <c r="D117" s="89"/>
      <c r="E117" s="89"/>
      <c r="F117" s="145">
        <f t="shared" si="7"/>
        <v>0</v>
      </c>
      <c r="G117" s="91"/>
      <c r="H117" s="127">
        <v>0</v>
      </c>
      <c r="I117" s="128" t="e">
        <f t="shared" si="8"/>
        <v>#DIV/0!</v>
      </c>
      <c r="J117" s="129" t="e">
        <f t="shared" si="9"/>
        <v>#DIV/0!</v>
      </c>
      <c r="K117" s="130"/>
    </row>
    <row r="118" spans="1:11" x14ac:dyDescent="0.25">
      <c r="A118" s="45"/>
      <c r="B118" s="134" t="s">
        <v>174</v>
      </c>
      <c r="C118" s="135">
        <v>613723</v>
      </c>
      <c r="D118" s="89"/>
      <c r="E118" s="89"/>
      <c r="F118" s="145">
        <f t="shared" si="7"/>
        <v>0</v>
      </c>
      <c r="G118" s="91"/>
      <c r="H118" s="127">
        <v>0</v>
      </c>
      <c r="I118" s="128" t="e">
        <f t="shared" si="8"/>
        <v>#DIV/0!</v>
      </c>
      <c r="J118" s="129" t="e">
        <f t="shared" si="9"/>
        <v>#DIV/0!</v>
      </c>
      <c r="K118" s="130"/>
    </row>
    <row r="119" spans="1:11" x14ac:dyDescent="0.25">
      <c r="A119" s="45"/>
      <c r="B119" s="134" t="s">
        <v>175</v>
      </c>
      <c r="C119" s="139">
        <v>613726</v>
      </c>
      <c r="D119" s="89"/>
      <c r="E119" s="89"/>
      <c r="F119" s="145">
        <f t="shared" si="7"/>
        <v>0</v>
      </c>
      <c r="G119" s="91"/>
      <c r="H119" s="127">
        <v>0</v>
      </c>
      <c r="I119" s="128" t="e">
        <f t="shared" si="8"/>
        <v>#DIV/0!</v>
      </c>
      <c r="J119" s="129" t="e">
        <f t="shared" si="9"/>
        <v>#DIV/0!</v>
      </c>
      <c r="K119" s="130"/>
    </row>
    <row r="120" spans="1:11" x14ac:dyDescent="0.25">
      <c r="A120" s="45"/>
      <c r="B120" s="134" t="s">
        <v>176</v>
      </c>
      <c r="C120" s="135">
        <v>613727</v>
      </c>
      <c r="D120" s="89"/>
      <c r="E120" s="89"/>
      <c r="F120" s="145">
        <f t="shared" si="7"/>
        <v>0</v>
      </c>
      <c r="G120" s="91"/>
      <c r="H120" s="127">
        <v>0</v>
      </c>
      <c r="I120" s="128" t="e">
        <f t="shared" si="8"/>
        <v>#DIV/0!</v>
      </c>
      <c r="J120" s="129" t="e">
        <f t="shared" si="9"/>
        <v>#DIV/0!</v>
      </c>
      <c r="K120" s="130"/>
    </row>
    <row r="121" spans="1:11" x14ac:dyDescent="0.25">
      <c r="A121" s="45"/>
      <c r="B121" s="134" t="s">
        <v>177</v>
      </c>
      <c r="C121" s="135">
        <v>613728</v>
      </c>
      <c r="D121" s="89"/>
      <c r="E121" s="89"/>
      <c r="F121" s="145">
        <f t="shared" si="7"/>
        <v>0</v>
      </c>
      <c r="G121" s="91"/>
      <c r="H121" s="127">
        <v>0</v>
      </c>
      <c r="I121" s="128" t="e">
        <f t="shared" si="8"/>
        <v>#DIV/0!</v>
      </c>
      <c r="J121" s="129" t="e">
        <f t="shared" si="9"/>
        <v>#DIV/0!</v>
      </c>
      <c r="K121" s="130"/>
    </row>
    <row r="122" spans="1:11" ht="24.75" x14ac:dyDescent="0.25">
      <c r="A122" s="123">
        <v>14</v>
      </c>
      <c r="B122" s="108" t="s">
        <v>38</v>
      </c>
      <c r="C122" s="109">
        <v>613800</v>
      </c>
      <c r="D122" s="124">
        <f>SUM(D123:D128)</f>
        <v>0</v>
      </c>
      <c r="E122" s="124">
        <f>SUM(E123:E128)</f>
        <v>0</v>
      </c>
      <c r="F122" s="125">
        <f t="shared" si="7"/>
        <v>0</v>
      </c>
      <c r="G122" s="126">
        <f>SUM(G123:G128)</f>
        <v>0</v>
      </c>
      <c r="H122" s="113">
        <f>SUM(H123:H128)</f>
        <v>0</v>
      </c>
      <c r="I122" s="114" t="e">
        <f t="shared" si="8"/>
        <v>#DIV/0!</v>
      </c>
      <c r="J122" s="115" t="e">
        <f t="shared" si="9"/>
        <v>#DIV/0!</v>
      </c>
    </row>
    <row r="123" spans="1:11" x14ac:dyDescent="0.25">
      <c r="A123" s="39"/>
      <c r="B123" s="134" t="s">
        <v>178</v>
      </c>
      <c r="C123" s="135">
        <v>613811</v>
      </c>
      <c r="D123" s="89"/>
      <c r="E123" s="89"/>
      <c r="F123" s="145">
        <f t="shared" si="7"/>
        <v>0</v>
      </c>
      <c r="G123" s="91"/>
      <c r="H123" s="87">
        <v>0</v>
      </c>
      <c r="I123" s="128" t="e">
        <f t="shared" si="8"/>
        <v>#DIV/0!</v>
      </c>
      <c r="J123" s="129" t="e">
        <f t="shared" si="9"/>
        <v>#DIV/0!</v>
      </c>
    </row>
    <row r="124" spans="1:11" x14ac:dyDescent="0.25">
      <c r="A124" s="39"/>
      <c r="B124" s="134" t="s">
        <v>179</v>
      </c>
      <c r="C124" s="135">
        <v>613813</v>
      </c>
      <c r="D124" s="89"/>
      <c r="E124" s="89"/>
      <c r="F124" s="145">
        <f t="shared" si="7"/>
        <v>0</v>
      </c>
      <c r="G124" s="91"/>
      <c r="H124" s="87">
        <v>0</v>
      </c>
      <c r="I124" s="128" t="e">
        <f t="shared" si="8"/>
        <v>#DIV/0!</v>
      </c>
      <c r="J124" s="129" t="e">
        <f t="shared" si="9"/>
        <v>#DIV/0!</v>
      </c>
    </row>
    <row r="125" spans="1:11" x14ac:dyDescent="0.25">
      <c r="A125" s="39"/>
      <c r="B125" s="134" t="s">
        <v>180</v>
      </c>
      <c r="C125" s="135">
        <v>613814</v>
      </c>
      <c r="D125" s="89"/>
      <c r="E125" s="89"/>
      <c r="F125" s="145">
        <f t="shared" si="7"/>
        <v>0</v>
      </c>
      <c r="G125" s="91"/>
      <c r="H125" s="87">
        <v>0</v>
      </c>
      <c r="I125" s="128" t="e">
        <f t="shared" si="8"/>
        <v>#DIV/0!</v>
      </c>
      <c r="J125" s="129" t="e">
        <f t="shared" si="9"/>
        <v>#DIV/0!</v>
      </c>
    </row>
    <row r="126" spans="1:11" x14ac:dyDescent="0.25">
      <c r="A126" s="39"/>
      <c r="B126" s="134" t="s">
        <v>181</v>
      </c>
      <c r="C126" s="135">
        <v>613815</v>
      </c>
      <c r="D126" s="89"/>
      <c r="E126" s="89"/>
      <c r="F126" s="145">
        <f t="shared" si="7"/>
        <v>0</v>
      </c>
      <c r="G126" s="91"/>
      <c r="H126" s="87">
        <v>0</v>
      </c>
      <c r="I126" s="128" t="e">
        <f t="shared" si="8"/>
        <v>#DIV/0!</v>
      </c>
      <c r="J126" s="129" t="e">
        <f t="shared" si="9"/>
        <v>#DIV/0!</v>
      </c>
    </row>
    <row r="127" spans="1:11" x14ac:dyDescent="0.25">
      <c r="A127" s="39"/>
      <c r="B127" s="134" t="s">
        <v>182</v>
      </c>
      <c r="C127" s="135">
        <v>613821</v>
      </c>
      <c r="D127" s="89"/>
      <c r="E127" s="89"/>
      <c r="F127" s="145">
        <f t="shared" si="7"/>
        <v>0</v>
      </c>
      <c r="G127" s="91"/>
      <c r="H127" s="87">
        <v>0</v>
      </c>
      <c r="I127" s="128" t="e">
        <f t="shared" si="8"/>
        <v>#DIV/0!</v>
      </c>
      <c r="J127" s="129" t="e">
        <f t="shared" si="9"/>
        <v>#DIV/0!</v>
      </c>
    </row>
    <row r="128" spans="1:11" x14ac:dyDescent="0.25">
      <c r="A128" s="39"/>
      <c r="B128" s="134" t="s">
        <v>183</v>
      </c>
      <c r="C128" s="135">
        <v>613832</v>
      </c>
      <c r="D128" s="89"/>
      <c r="E128" s="89"/>
      <c r="F128" s="145">
        <f t="shared" si="7"/>
        <v>0</v>
      </c>
      <c r="G128" s="91"/>
      <c r="H128" s="87">
        <v>0</v>
      </c>
      <c r="I128" s="128" t="e">
        <f t="shared" si="8"/>
        <v>#DIV/0!</v>
      </c>
      <c r="J128" s="129" t="e">
        <f t="shared" si="9"/>
        <v>#DIV/0!</v>
      </c>
    </row>
    <row r="129" spans="1:13" x14ac:dyDescent="0.25">
      <c r="A129" s="122">
        <v>15</v>
      </c>
      <c r="B129" s="108" t="s">
        <v>39</v>
      </c>
      <c r="C129" s="109">
        <v>613900</v>
      </c>
      <c r="D129" s="124">
        <f>SUM(D130:D161)</f>
        <v>0</v>
      </c>
      <c r="E129" s="124">
        <f>SUM(E130:E161)</f>
        <v>377348</v>
      </c>
      <c r="F129" s="125">
        <f t="shared" si="7"/>
        <v>377348</v>
      </c>
      <c r="G129" s="126">
        <f>SUM(G130:G161)</f>
        <v>329619</v>
      </c>
      <c r="H129" s="113">
        <f>SUM(H130:H161)</f>
        <v>5497</v>
      </c>
      <c r="I129" s="114">
        <f t="shared" si="8"/>
        <v>0.87351463370681703</v>
      </c>
      <c r="J129" s="115">
        <f t="shared" si="9"/>
        <v>59.963434600691286</v>
      </c>
    </row>
    <row r="130" spans="1:13" x14ac:dyDescent="0.25">
      <c r="A130" s="45"/>
      <c r="B130" s="134" t="s">
        <v>184</v>
      </c>
      <c r="C130" s="135">
        <v>613911</v>
      </c>
      <c r="D130" s="89"/>
      <c r="E130" s="89"/>
      <c r="F130" s="145">
        <f t="shared" si="7"/>
        <v>0</v>
      </c>
      <c r="G130" s="91"/>
      <c r="H130" s="127">
        <v>0</v>
      </c>
      <c r="I130" s="128" t="e">
        <f t="shared" si="8"/>
        <v>#DIV/0!</v>
      </c>
      <c r="J130" s="129" t="e">
        <f t="shared" si="9"/>
        <v>#DIV/0!</v>
      </c>
    </row>
    <row r="131" spans="1:13" x14ac:dyDescent="0.25">
      <c r="A131" s="45"/>
      <c r="B131" s="137" t="s">
        <v>185</v>
      </c>
      <c r="C131" s="138">
        <v>613912</v>
      </c>
      <c r="D131" s="89"/>
      <c r="E131" s="89"/>
      <c r="F131" s="145">
        <f t="shared" si="7"/>
        <v>0</v>
      </c>
      <c r="G131" s="91"/>
      <c r="H131" s="127">
        <v>0</v>
      </c>
      <c r="I131" s="128" t="e">
        <f t="shared" si="8"/>
        <v>#DIV/0!</v>
      </c>
      <c r="J131" s="129" t="e">
        <f t="shared" si="9"/>
        <v>#DIV/0!</v>
      </c>
    </row>
    <row r="132" spans="1:13" x14ac:dyDescent="0.25">
      <c r="A132" s="45"/>
      <c r="B132" s="137" t="s">
        <v>186</v>
      </c>
      <c r="C132" s="138">
        <v>613913</v>
      </c>
      <c r="D132" s="89"/>
      <c r="E132" s="89"/>
      <c r="F132" s="145">
        <f t="shared" si="7"/>
        <v>0</v>
      </c>
      <c r="G132" s="91"/>
      <c r="H132" s="127">
        <v>2501</v>
      </c>
      <c r="I132" s="128" t="e">
        <f t="shared" si="8"/>
        <v>#DIV/0!</v>
      </c>
      <c r="J132" s="129">
        <f t="shared" si="9"/>
        <v>0</v>
      </c>
    </row>
    <row r="133" spans="1:13" x14ac:dyDescent="0.25">
      <c r="A133" s="45"/>
      <c r="B133" s="137" t="s">
        <v>187</v>
      </c>
      <c r="C133" s="138">
        <v>613914</v>
      </c>
      <c r="D133" s="89"/>
      <c r="E133" s="89"/>
      <c r="F133" s="145">
        <f t="shared" si="7"/>
        <v>0</v>
      </c>
      <c r="G133" s="91"/>
      <c r="H133" s="127">
        <v>0</v>
      </c>
      <c r="I133" s="128" t="e">
        <f t="shared" si="8"/>
        <v>#DIV/0!</v>
      </c>
      <c r="J133" s="129" t="e">
        <f t="shared" si="9"/>
        <v>#DIV/0!</v>
      </c>
    </row>
    <row r="134" spans="1:13" x14ac:dyDescent="0.25">
      <c r="A134" s="45"/>
      <c r="B134" s="137" t="s">
        <v>188</v>
      </c>
      <c r="C134" s="138">
        <v>613915</v>
      </c>
      <c r="D134" s="89"/>
      <c r="E134" s="89"/>
      <c r="F134" s="145">
        <f t="shared" si="7"/>
        <v>0</v>
      </c>
      <c r="G134" s="91"/>
      <c r="H134" s="127">
        <v>0</v>
      </c>
      <c r="I134" s="128" t="e">
        <f t="shared" si="8"/>
        <v>#DIV/0!</v>
      </c>
      <c r="J134" s="129" t="e">
        <f t="shared" si="9"/>
        <v>#DIV/0!</v>
      </c>
    </row>
    <row r="135" spans="1:13" x14ac:dyDescent="0.25">
      <c r="A135" s="45"/>
      <c r="B135" s="137" t="s">
        <v>189</v>
      </c>
      <c r="C135" s="138">
        <v>613918</v>
      </c>
      <c r="D135" s="89"/>
      <c r="E135" s="89"/>
      <c r="F135" s="145">
        <f t="shared" si="7"/>
        <v>0</v>
      </c>
      <c r="G135" s="91"/>
      <c r="H135" s="127">
        <v>0</v>
      </c>
      <c r="I135" s="128" t="e">
        <f t="shared" si="8"/>
        <v>#DIV/0!</v>
      </c>
      <c r="J135" s="129" t="e">
        <f t="shared" si="9"/>
        <v>#DIV/0!</v>
      </c>
    </row>
    <row r="136" spans="1:13" x14ac:dyDescent="0.25">
      <c r="A136" s="45"/>
      <c r="B136" s="137" t="s">
        <v>190</v>
      </c>
      <c r="C136" s="138">
        <v>613919</v>
      </c>
      <c r="D136" s="89"/>
      <c r="E136" s="89"/>
      <c r="F136" s="145">
        <f t="shared" si="7"/>
        <v>0</v>
      </c>
      <c r="G136" s="91"/>
      <c r="H136" s="127">
        <v>0</v>
      </c>
      <c r="I136" s="128" t="e">
        <f t="shared" si="8"/>
        <v>#DIV/0!</v>
      </c>
      <c r="J136" s="129" t="e">
        <f t="shared" si="9"/>
        <v>#DIV/0!</v>
      </c>
    </row>
    <row r="137" spans="1:13" x14ac:dyDescent="0.25">
      <c r="A137" s="45"/>
      <c r="B137" s="137" t="s">
        <v>191</v>
      </c>
      <c r="C137" s="138">
        <v>613921</v>
      </c>
      <c r="D137" s="89"/>
      <c r="E137" s="89"/>
      <c r="F137" s="145">
        <f t="shared" si="7"/>
        <v>0</v>
      </c>
      <c r="G137" s="91"/>
      <c r="H137" s="127">
        <v>0</v>
      </c>
      <c r="I137" s="128" t="e">
        <f t="shared" si="8"/>
        <v>#DIV/0!</v>
      </c>
      <c r="J137" s="129" t="e">
        <f t="shared" si="9"/>
        <v>#DIV/0!</v>
      </c>
    </row>
    <row r="138" spans="1:13" x14ac:dyDescent="0.25">
      <c r="A138" s="45"/>
      <c r="B138" s="137" t="s">
        <v>192</v>
      </c>
      <c r="C138" s="138">
        <v>613922</v>
      </c>
      <c r="D138" s="89"/>
      <c r="E138" s="89"/>
      <c r="F138" s="145">
        <f t="shared" si="7"/>
        <v>0</v>
      </c>
      <c r="G138" s="91"/>
      <c r="H138" s="127">
        <v>0</v>
      </c>
      <c r="I138" s="128" t="e">
        <f t="shared" si="8"/>
        <v>#DIV/0!</v>
      </c>
      <c r="J138" s="129" t="e">
        <f t="shared" si="9"/>
        <v>#DIV/0!</v>
      </c>
    </row>
    <row r="139" spans="1:13" x14ac:dyDescent="0.25">
      <c r="A139" s="45"/>
      <c r="B139" s="137" t="s">
        <v>193</v>
      </c>
      <c r="C139" s="138">
        <v>613923</v>
      </c>
      <c r="D139" s="89"/>
      <c r="E139" s="89"/>
      <c r="F139" s="145">
        <f t="shared" si="7"/>
        <v>0</v>
      </c>
      <c r="G139" s="91"/>
      <c r="H139" s="127">
        <v>0</v>
      </c>
      <c r="I139" s="128" t="e">
        <f t="shared" si="8"/>
        <v>#DIV/0!</v>
      </c>
      <c r="J139" s="129" t="e">
        <f t="shared" si="9"/>
        <v>#DIV/0!</v>
      </c>
    </row>
    <row r="140" spans="1:13" x14ac:dyDescent="0.25">
      <c r="A140" s="45"/>
      <c r="B140" s="137" t="s">
        <v>194</v>
      </c>
      <c r="C140" s="138">
        <v>613924</v>
      </c>
      <c r="D140" s="89"/>
      <c r="E140" s="89"/>
      <c r="F140" s="145">
        <f t="shared" si="7"/>
        <v>0</v>
      </c>
      <c r="G140" s="91"/>
      <c r="H140" s="127">
        <v>0</v>
      </c>
      <c r="I140" s="128" t="e">
        <f t="shared" si="8"/>
        <v>#DIV/0!</v>
      </c>
      <c r="J140" s="129" t="e">
        <f t="shared" si="9"/>
        <v>#DIV/0!</v>
      </c>
    </row>
    <row r="141" spans="1:13" x14ac:dyDescent="0.25">
      <c r="A141" s="45"/>
      <c r="B141" s="137" t="s">
        <v>195</v>
      </c>
      <c r="C141" s="138">
        <v>613932</v>
      </c>
      <c r="D141" s="89"/>
      <c r="E141" s="124">
        <v>368963</v>
      </c>
      <c r="F141" s="125">
        <f t="shared" si="7"/>
        <v>368963</v>
      </c>
      <c r="G141" s="91">
        <v>321234</v>
      </c>
      <c r="H141" s="127">
        <v>0</v>
      </c>
      <c r="I141" s="128">
        <f t="shared" si="8"/>
        <v>0.87064014548884305</v>
      </c>
      <c r="J141" s="129" t="e">
        <f t="shared" si="9"/>
        <v>#DIV/0!</v>
      </c>
      <c r="K141" t="s">
        <v>245</v>
      </c>
      <c r="M141">
        <v>377348</v>
      </c>
    </row>
    <row r="142" spans="1:13" x14ac:dyDescent="0.25">
      <c r="A142" s="45"/>
      <c r="B142" s="137" t="s">
        <v>196</v>
      </c>
      <c r="C142" s="138">
        <v>613934</v>
      </c>
      <c r="D142" s="89"/>
      <c r="E142" s="89"/>
      <c r="F142" s="145">
        <f t="shared" si="7"/>
        <v>0</v>
      </c>
      <c r="G142" s="91"/>
      <c r="H142" s="127">
        <v>0</v>
      </c>
      <c r="I142" s="128" t="e">
        <f t="shared" si="8"/>
        <v>#DIV/0!</v>
      </c>
      <c r="J142" s="129" t="e">
        <f t="shared" si="9"/>
        <v>#DIV/0!</v>
      </c>
      <c r="M142">
        <v>-8385</v>
      </c>
    </row>
    <row r="143" spans="1:13" x14ac:dyDescent="0.25">
      <c r="A143" s="45"/>
      <c r="B143" s="137" t="s">
        <v>197</v>
      </c>
      <c r="C143" s="138">
        <v>613936</v>
      </c>
      <c r="D143" s="89"/>
      <c r="E143" s="89"/>
      <c r="F143" s="145">
        <f t="shared" si="7"/>
        <v>0</v>
      </c>
      <c r="G143" s="91"/>
      <c r="H143" s="127">
        <v>0</v>
      </c>
      <c r="I143" s="128" t="e">
        <f t="shared" si="8"/>
        <v>#DIV/0!</v>
      </c>
      <c r="J143" s="129" t="e">
        <f t="shared" si="9"/>
        <v>#DIV/0!</v>
      </c>
    </row>
    <row r="144" spans="1:13" x14ac:dyDescent="0.25">
      <c r="A144" s="45"/>
      <c r="B144" s="137" t="s">
        <v>198</v>
      </c>
      <c r="C144" s="138">
        <v>613937</v>
      </c>
      <c r="D144" s="89"/>
      <c r="E144" s="89"/>
      <c r="F144" s="145">
        <f t="shared" si="7"/>
        <v>0</v>
      </c>
      <c r="G144" s="91"/>
      <c r="H144" s="127">
        <v>0</v>
      </c>
      <c r="I144" s="128" t="e">
        <f t="shared" si="8"/>
        <v>#DIV/0!</v>
      </c>
      <c r="J144" s="129" t="e">
        <f t="shared" si="9"/>
        <v>#DIV/0!</v>
      </c>
    </row>
    <row r="145" spans="1:10" x14ac:dyDescent="0.25">
      <c r="A145" s="45"/>
      <c r="B145" s="137" t="s">
        <v>199</v>
      </c>
      <c r="C145" s="138">
        <v>613938</v>
      </c>
      <c r="D145" s="89"/>
      <c r="E145" s="89"/>
      <c r="F145" s="145">
        <f t="shared" si="7"/>
        <v>0</v>
      </c>
      <c r="G145" s="91"/>
      <c r="H145" s="127">
        <v>0</v>
      </c>
      <c r="I145" s="128" t="e">
        <f t="shared" si="8"/>
        <v>#DIV/0!</v>
      </c>
      <c r="J145" s="129" t="e">
        <f t="shared" si="9"/>
        <v>#DIV/0!</v>
      </c>
    </row>
    <row r="146" spans="1:10" x14ac:dyDescent="0.25">
      <c r="A146" s="45"/>
      <c r="B146" s="137" t="s">
        <v>200</v>
      </c>
      <c r="C146" s="138">
        <v>613939</v>
      </c>
      <c r="D146" s="89"/>
      <c r="E146" s="89"/>
      <c r="F146" s="145">
        <f t="shared" si="7"/>
        <v>0</v>
      </c>
      <c r="G146" s="91"/>
      <c r="H146" s="127">
        <v>0</v>
      </c>
      <c r="I146" s="128" t="e">
        <f t="shared" si="8"/>
        <v>#DIV/0!</v>
      </c>
      <c r="J146" s="129" t="e">
        <f t="shared" si="9"/>
        <v>#DIV/0!</v>
      </c>
    </row>
    <row r="147" spans="1:10" x14ac:dyDescent="0.25">
      <c r="A147" s="45"/>
      <c r="B147" s="137" t="s">
        <v>201</v>
      </c>
      <c r="C147" s="138">
        <v>613941</v>
      </c>
      <c r="D147" s="89"/>
      <c r="E147" s="89"/>
      <c r="F147" s="145">
        <f t="shared" si="7"/>
        <v>0</v>
      </c>
      <c r="G147" s="91"/>
      <c r="H147" s="127">
        <v>0</v>
      </c>
      <c r="I147" s="128" t="e">
        <f t="shared" si="8"/>
        <v>#DIV/0!</v>
      </c>
      <c r="J147" s="129" t="e">
        <f t="shared" si="9"/>
        <v>#DIV/0!</v>
      </c>
    </row>
    <row r="148" spans="1:10" x14ac:dyDescent="0.25">
      <c r="A148" s="45"/>
      <c r="B148" s="137" t="s">
        <v>202</v>
      </c>
      <c r="C148" s="138">
        <v>613949</v>
      </c>
      <c r="D148" s="89"/>
      <c r="E148" s="89"/>
      <c r="F148" s="145">
        <f t="shared" si="7"/>
        <v>0</v>
      </c>
      <c r="G148" s="91"/>
      <c r="H148" s="127">
        <v>0</v>
      </c>
      <c r="I148" s="128" t="e">
        <f t="shared" si="8"/>
        <v>#DIV/0!</v>
      </c>
      <c r="J148" s="129" t="e">
        <f t="shared" si="9"/>
        <v>#DIV/0!</v>
      </c>
    </row>
    <row r="149" spans="1:10" x14ac:dyDescent="0.25">
      <c r="A149" s="45"/>
      <c r="B149" s="137" t="s">
        <v>183</v>
      </c>
      <c r="C149" s="138">
        <v>613961</v>
      </c>
      <c r="D149" s="89"/>
      <c r="E149" s="89"/>
      <c r="F149" s="145">
        <f t="shared" si="7"/>
        <v>0</v>
      </c>
      <c r="G149" s="91"/>
      <c r="H149" s="127">
        <v>0</v>
      </c>
      <c r="I149" s="128" t="e">
        <f t="shared" si="8"/>
        <v>#DIV/0!</v>
      </c>
      <c r="J149" s="129" t="e">
        <f t="shared" si="9"/>
        <v>#DIV/0!</v>
      </c>
    </row>
    <row r="150" spans="1:10" x14ac:dyDescent="0.25">
      <c r="A150" s="45"/>
      <c r="B150" s="137" t="s">
        <v>236</v>
      </c>
      <c r="C150" s="138">
        <v>613962</v>
      </c>
      <c r="D150" s="89"/>
      <c r="E150" s="89"/>
      <c r="F150" s="145">
        <f t="shared" si="7"/>
        <v>0</v>
      </c>
      <c r="G150" s="91"/>
      <c r="H150" s="127">
        <v>0</v>
      </c>
      <c r="I150" s="128" t="e">
        <f t="shared" si="8"/>
        <v>#DIV/0!</v>
      </c>
      <c r="J150" s="129" t="e">
        <f t="shared" si="9"/>
        <v>#DIV/0!</v>
      </c>
    </row>
    <row r="151" spans="1:10" x14ac:dyDescent="0.25">
      <c r="A151" s="45"/>
      <c r="B151" s="137" t="s">
        <v>203</v>
      </c>
      <c r="C151" s="138">
        <v>613966</v>
      </c>
      <c r="D151" s="89"/>
      <c r="E151" s="89"/>
      <c r="F151" s="145">
        <f t="shared" si="7"/>
        <v>0</v>
      </c>
      <c r="G151" s="91"/>
      <c r="H151" s="127">
        <v>2996</v>
      </c>
      <c r="I151" s="128" t="e">
        <f t="shared" si="8"/>
        <v>#DIV/0!</v>
      </c>
      <c r="J151" s="129">
        <f t="shared" si="9"/>
        <v>0</v>
      </c>
    </row>
    <row r="152" spans="1:10" x14ac:dyDescent="0.25">
      <c r="A152" s="45"/>
      <c r="B152" s="137" t="s">
        <v>204</v>
      </c>
      <c r="C152" s="138">
        <v>613967</v>
      </c>
      <c r="D152" s="89"/>
      <c r="E152" s="89"/>
      <c r="F152" s="145">
        <f t="shared" si="7"/>
        <v>0</v>
      </c>
      <c r="G152" s="91"/>
      <c r="H152" s="127">
        <v>0</v>
      </c>
      <c r="I152" s="128" t="e">
        <f t="shared" si="8"/>
        <v>#DIV/0!</v>
      </c>
      <c r="J152" s="129" t="e">
        <f t="shared" si="9"/>
        <v>#DIV/0!</v>
      </c>
    </row>
    <row r="153" spans="1:10" x14ac:dyDescent="0.25">
      <c r="A153" s="45"/>
      <c r="B153" s="137" t="s">
        <v>205</v>
      </c>
      <c r="C153" s="138">
        <v>613968</v>
      </c>
      <c r="D153" s="89"/>
      <c r="E153" s="89">
        <v>8385</v>
      </c>
      <c r="F153" s="145">
        <f t="shared" si="7"/>
        <v>8385</v>
      </c>
      <c r="G153" s="91">
        <v>8385</v>
      </c>
      <c r="H153" s="127">
        <v>0</v>
      </c>
      <c r="I153" s="128">
        <f t="shared" si="8"/>
        <v>1</v>
      </c>
      <c r="J153" s="129" t="e">
        <f t="shared" si="9"/>
        <v>#DIV/0!</v>
      </c>
    </row>
    <row r="154" spans="1:10" x14ac:dyDescent="0.25">
      <c r="A154" s="45"/>
      <c r="B154" s="137" t="s">
        <v>206</v>
      </c>
      <c r="C154" s="138">
        <v>613971</v>
      </c>
      <c r="D154" s="89"/>
      <c r="E154" s="89"/>
      <c r="F154" s="145">
        <f t="shared" si="7"/>
        <v>0</v>
      </c>
      <c r="G154" s="91"/>
      <c r="H154" s="127">
        <v>0</v>
      </c>
      <c r="I154" s="128" t="e">
        <f t="shared" si="8"/>
        <v>#DIV/0!</v>
      </c>
      <c r="J154" s="129" t="e">
        <f t="shared" si="9"/>
        <v>#DIV/0!</v>
      </c>
    </row>
    <row r="155" spans="1:10" x14ac:dyDescent="0.25">
      <c r="A155" s="45"/>
      <c r="B155" s="137" t="s">
        <v>207</v>
      </c>
      <c r="C155" s="138">
        <v>613972</v>
      </c>
      <c r="D155" s="89"/>
      <c r="E155" s="89"/>
      <c r="F155" s="145">
        <f t="shared" si="7"/>
        <v>0</v>
      </c>
      <c r="G155" s="91"/>
      <c r="H155" s="127">
        <v>0</v>
      </c>
      <c r="I155" s="128" t="e">
        <f t="shared" si="8"/>
        <v>#DIV/0!</v>
      </c>
      <c r="J155" s="129" t="e">
        <f t="shared" si="9"/>
        <v>#DIV/0!</v>
      </c>
    </row>
    <row r="156" spans="1:10" x14ac:dyDescent="0.25">
      <c r="A156" s="45"/>
      <c r="B156" s="137" t="s">
        <v>208</v>
      </c>
      <c r="C156" s="138">
        <v>613973</v>
      </c>
      <c r="D156" s="89"/>
      <c r="E156" s="89"/>
      <c r="F156" s="145">
        <f t="shared" si="7"/>
        <v>0</v>
      </c>
      <c r="G156" s="91"/>
      <c r="H156" s="127">
        <v>0</v>
      </c>
      <c r="I156" s="128" t="e">
        <f t="shared" si="8"/>
        <v>#DIV/0!</v>
      </c>
      <c r="J156" s="129" t="e">
        <f t="shared" si="9"/>
        <v>#DIV/0!</v>
      </c>
    </row>
    <row r="157" spans="1:10" x14ac:dyDescent="0.25">
      <c r="A157" s="45"/>
      <c r="B157" s="137" t="s">
        <v>209</v>
      </c>
      <c r="C157" s="138">
        <v>613985</v>
      </c>
      <c r="D157" s="89"/>
      <c r="E157" s="89"/>
      <c r="F157" s="145">
        <f t="shared" si="7"/>
        <v>0</v>
      </c>
      <c r="G157" s="91"/>
      <c r="H157" s="127">
        <v>0</v>
      </c>
      <c r="I157" s="128" t="e">
        <f t="shared" si="8"/>
        <v>#DIV/0!</v>
      </c>
      <c r="J157" s="129" t="e">
        <f t="shared" si="9"/>
        <v>#DIV/0!</v>
      </c>
    </row>
    <row r="158" spans="1:10" x14ac:dyDescent="0.25">
      <c r="A158" s="45"/>
      <c r="B158" s="137" t="s">
        <v>210</v>
      </c>
      <c r="C158" s="138">
        <v>613987</v>
      </c>
      <c r="D158" s="89"/>
      <c r="E158" s="89"/>
      <c r="F158" s="145">
        <f t="shared" si="7"/>
        <v>0</v>
      </c>
      <c r="G158" s="91"/>
      <c r="H158" s="127">
        <v>0</v>
      </c>
      <c r="I158" s="128" t="e">
        <f t="shared" si="8"/>
        <v>#DIV/0!</v>
      </c>
      <c r="J158" s="129" t="e">
        <f t="shared" si="9"/>
        <v>#DIV/0!</v>
      </c>
    </row>
    <row r="159" spans="1:10" x14ac:dyDescent="0.25">
      <c r="A159" s="45"/>
      <c r="B159" s="134" t="s">
        <v>211</v>
      </c>
      <c r="C159" s="135">
        <v>613989</v>
      </c>
      <c r="D159" s="89"/>
      <c r="E159" s="89"/>
      <c r="F159" s="145">
        <f t="shared" si="7"/>
        <v>0</v>
      </c>
      <c r="G159" s="91"/>
      <c r="H159" s="127">
        <v>0</v>
      </c>
      <c r="I159" s="128" t="e">
        <f t="shared" si="8"/>
        <v>#DIV/0!</v>
      </c>
      <c r="J159" s="129" t="e">
        <f t="shared" si="9"/>
        <v>#DIV/0!</v>
      </c>
    </row>
    <row r="160" spans="1:10" x14ac:dyDescent="0.25">
      <c r="A160" s="45"/>
      <c r="B160" s="134" t="s">
        <v>212</v>
      </c>
      <c r="C160" s="135">
        <v>613991</v>
      </c>
      <c r="D160" s="89"/>
      <c r="E160" s="89"/>
      <c r="F160" s="145">
        <f t="shared" si="7"/>
        <v>0</v>
      </c>
      <c r="G160" s="91"/>
      <c r="H160" s="127">
        <v>0</v>
      </c>
      <c r="I160" s="128" t="e">
        <f t="shared" si="8"/>
        <v>#DIV/0!</v>
      </c>
      <c r="J160" s="129" t="e">
        <f t="shared" si="9"/>
        <v>#DIV/0!</v>
      </c>
    </row>
    <row r="161" spans="1:10" x14ac:dyDescent="0.25">
      <c r="A161" s="45"/>
      <c r="B161" s="50"/>
      <c r="C161" s="51"/>
      <c r="D161" s="89"/>
      <c r="E161" s="89"/>
      <c r="F161" s="145">
        <f t="shared" si="7"/>
        <v>0</v>
      </c>
      <c r="G161" s="91"/>
      <c r="H161" s="127"/>
      <c r="I161" s="128" t="e">
        <f t="shared" si="8"/>
        <v>#DIV/0!</v>
      </c>
      <c r="J161" s="129" t="e">
        <f t="shared" si="9"/>
        <v>#DIV/0!</v>
      </c>
    </row>
    <row r="162" spans="1:10" ht="24.75" x14ac:dyDescent="0.25">
      <c r="A162" s="39">
        <v>16</v>
      </c>
      <c r="B162" s="46" t="s">
        <v>40</v>
      </c>
      <c r="C162" s="47">
        <v>614000</v>
      </c>
      <c r="D162" s="90">
        <f>SUM(D163:D170)</f>
        <v>0</v>
      </c>
      <c r="E162" s="90">
        <f>SUM(E163:E170)</f>
        <v>0</v>
      </c>
      <c r="F162" s="90">
        <f t="shared" si="7"/>
        <v>0</v>
      </c>
      <c r="G162" s="83">
        <f>SUM(G163:G170)</f>
        <v>0</v>
      </c>
      <c r="H162" s="88">
        <f>SUM(H163:H170)</f>
        <v>0</v>
      </c>
      <c r="I162" s="114" t="e">
        <f t="shared" si="8"/>
        <v>#DIV/0!</v>
      </c>
      <c r="J162" s="115" t="e">
        <f t="shared" si="9"/>
        <v>#DIV/0!</v>
      </c>
    </row>
    <row r="163" spans="1:10" x14ac:dyDescent="0.25">
      <c r="A163" s="45">
        <v>17</v>
      </c>
      <c r="B163" s="52" t="s">
        <v>41</v>
      </c>
      <c r="C163" s="51">
        <v>614100</v>
      </c>
      <c r="D163" s="89"/>
      <c r="E163" s="89"/>
      <c r="F163" s="90">
        <f t="shared" si="7"/>
        <v>0</v>
      </c>
      <c r="G163" s="91"/>
      <c r="H163" s="87"/>
      <c r="I163" s="114" t="e">
        <f t="shared" si="8"/>
        <v>#DIV/0!</v>
      </c>
      <c r="J163" s="115" t="e">
        <f t="shared" si="9"/>
        <v>#DIV/0!</v>
      </c>
    </row>
    <row r="164" spans="1:10" x14ac:dyDescent="0.25">
      <c r="A164" s="39">
        <v>18</v>
      </c>
      <c r="B164" s="52" t="s">
        <v>42</v>
      </c>
      <c r="C164" s="51">
        <v>614200</v>
      </c>
      <c r="D164" s="89"/>
      <c r="E164" s="89"/>
      <c r="F164" s="90">
        <f t="shared" si="7"/>
        <v>0</v>
      </c>
      <c r="G164" s="91"/>
      <c r="H164" s="87"/>
      <c r="I164" s="114" t="e">
        <f t="shared" si="8"/>
        <v>#DIV/0!</v>
      </c>
      <c r="J164" s="115" t="e">
        <f t="shared" si="9"/>
        <v>#DIV/0!</v>
      </c>
    </row>
    <row r="165" spans="1:10" ht="24.75" x14ac:dyDescent="0.25">
      <c r="A165" s="45">
        <v>19</v>
      </c>
      <c r="B165" s="52" t="s">
        <v>43</v>
      </c>
      <c r="C165" s="51">
        <v>614300</v>
      </c>
      <c r="D165" s="89"/>
      <c r="E165" s="89"/>
      <c r="F165" s="90">
        <f t="shared" si="7"/>
        <v>0</v>
      </c>
      <c r="G165" s="91"/>
      <c r="H165" s="87"/>
      <c r="I165" s="114" t="e">
        <f t="shared" si="8"/>
        <v>#DIV/0!</v>
      </c>
      <c r="J165" s="115" t="e">
        <f t="shared" si="9"/>
        <v>#DIV/0!</v>
      </c>
    </row>
    <row r="166" spans="1:10" x14ac:dyDescent="0.25">
      <c r="A166" s="39">
        <v>20</v>
      </c>
      <c r="B166" s="50" t="s">
        <v>44</v>
      </c>
      <c r="C166" s="51">
        <v>614400</v>
      </c>
      <c r="D166" s="89"/>
      <c r="E166" s="89"/>
      <c r="F166" s="90">
        <f t="shared" si="7"/>
        <v>0</v>
      </c>
      <c r="G166" s="91"/>
      <c r="H166" s="87"/>
      <c r="I166" s="114" t="e">
        <f t="shared" si="8"/>
        <v>#DIV/0!</v>
      </c>
      <c r="J166" s="115" t="e">
        <f t="shared" si="9"/>
        <v>#DIV/0!</v>
      </c>
    </row>
    <row r="167" spans="1:10" ht="24.75" x14ac:dyDescent="0.25">
      <c r="A167" s="45">
        <v>21</v>
      </c>
      <c r="B167" s="53" t="s">
        <v>45</v>
      </c>
      <c r="C167" s="51">
        <v>614500</v>
      </c>
      <c r="D167" s="89"/>
      <c r="E167" s="89"/>
      <c r="F167" s="90">
        <f t="shared" si="7"/>
        <v>0</v>
      </c>
      <c r="G167" s="91"/>
      <c r="H167" s="87"/>
      <c r="I167" s="114" t="e">
        <f t="shared" si="8"/>
        <v>#DIV/0!</v>
      </c>
      <c r="J167" s="115" t="e">
        <f t="shared" si="9"/>
        <v>#DIV/0!</v>
      </c>
    </row>
    <row r="168" spans="1:10" x14ac:dyDescent="0.25">
      <c r="A168" s="39">
        <v>22</v>
      </c>
      <c r="B168" s="50" t="s">
        <v>46</v>
      </c>
      <c r="C168" s="51">
        <v>614600</v>
      </c>
      <c r="D168" s="89"/>
      <c r="E168" s="89"/>
      <c r="F168" s="90">
        <f t="shared" si="7"/>
        <v>0</v>
      </c>
      <c r="G168" s="91"/>
      <c r="H168" s="87"/>
      <c r="I168" s="114" t="e">
        <f t="shared" si="8"/>
        <v>#DIV/0!</v>
      </c>
      <c r="J168" s="115" t="e">
        <f t="shared" si="9"/>
        <v>#DIV/0!</v>
      </c>
    </row>
    <row r="169" spans="1:10" x14ac:dyDescent="0.25">
      <c r="A169" s="45">
        <v>23</v>
      </c>
      <c r="B169" s="52" t="s">
        <v>47</v>
      </c>
      <c r="C169" s="51">
        <v>614700</v>
      </c>
      <c r="D169" s="89"/>
      <c r="E169" s="89"/>
      <c r="F169" s="90">
        <f t="shared" si="7"/>
        <v>0</v>
      </c>
      <c r="G169" s="91"/>
      <c r="H169" s="87"/>
      <c r="I169" s="114" t="e">
        <f t="shared" si="8"/>
        <v>#DIV/0!</v>
      </c>
      <c r="J169" s="115" t="e">
        <f t="shared" si="9"/>
        <v>#DIV/0!</v>
      </c>
    </row>
    <row r="170" spans="1:10" x14ac:dyDescent="0.25">
      <c r="A170" s="39">
        <v>24</v>
      </c>
      <c r="B170" s="54" t="s">
        <v>48</v>
      </c>
      <c r="C170" s="55">
        <v>614800</v>
      </c>
      <c r="D170" s="89"/>
      <c r="E170" s="89"/>
      <c r="F170" s="90">
        <f t="shared" si="7"/>
        <v>0</v>
      </c>
      <c r="G170" s="91"/>
      <c r="H170" s="87"/>
      <c r="I170" s="114" t="e">
        <f t="shared" si="8"/>
        <v>#DIV/0!</v>
      </c>
      <c r="J170" s="115" t="e">
        <f t="shared" si="9"/>
        <v>#DIV/0!</v>
      </c>
    </row>
    <row r="171" spans="1:10" x14ac:dyDescent="0.25">
      <c r="A171" s="45">
        <v>25</v>
      </c>
      <c r="B171" s="54" t="s">
        <v>49</v>
      </c>
      <c r="C171" s="55">
        <v>614900</v>
      </c>
      <c r="D171" s="89"/>
      <c r="E171" s="89"/>
      <c r="F171" s="90"/>
      <c r="G171" s="85"/>
      <c r="H171" s="92"/>
      <c r="I171" s="114" t="e">
        <f t="shared" si="8"/>
        <v>#DIV/0!</v>
      </c>
      <c r="J171" s="115" t="e">
        <f t="shared" si="9"/>
        <v>#DIV/0!</v>
      </c>
    </row>
    <row r="172" spans="1:10" x14ac:dyDescent="0.25">
      <c r="A172" s="39">
        <v>26</v>
      </c>
      <c r="B172" s="56" t="s">
        <v>50</v>
      </c>
      <c r="C172" s="57">
        <v>616000</v>
      </c>
      <c r="D172" s="90">
        <f>SUM(D173:D175)</f>
        <v>0</v>
      </c>
      <c r="E172" s="90">
        <f>SUM(E173:E175)</f>
        <v>0</v>
      </c>
      <c r="F172" s="90">
        <f t="shared" si="7"/>
        <v>0</v>
      </c>
      <c r="G172" s="90">
        <f>SUM(G173:G175)</f>
        <v>0</v>
      </c>
      <c r="H172" s="93">
        <f>SUM(H173:H175)</f>
        <v>0</v>
      </c>
      <c r="I172" s="114" t="e">
        <f t="shared" si="8"/>
        <v>#DIV/0!</v>
      </c>
      <c r="J172" s="115" t="e">
        <f t="shared" si="9"/>
        <v>#DIV/0!</v>
      </c>
    </row>
    <row r="173" spans="1:10" ht="24.75" x14ac:dyDescent="0.25">
      <c r="A173" s="45">
        <v>27</v>
      </c>
      <c r="B173" s="50" t="s">
        <v>51</v>
      </c>
      <c r="C173" s="51">
        <v>616100</v>
      </c>
      <c r="D173" s="89"/>
      <c r="E173" s="89"/>
      <c r="F173" s="90">
        <f t="shared" si="7"/>
        <v>0</v>
      </c>
      <c r="G173" s="91"/>
      <c r="H173" s="87"/>
      <c r="I173" s="114" t="e">
        <f t="shared" si="8"/>
        <v>#DIV/0!</v>
      </c>
      <c r="J173" s="115" t="e">
        <f t="shared" si="9"/>
        <v>#DIV/0!</v>
      </c>
    </row>
    <row r="174" spans="1:10" x14ac:dyDescent="0.25">
      <c r="A174" s="39">
        <v>28</v>
      </c>
      <c r="B174" s="50" t="s">
        <v>52</v>
      </c>
      <c r="C174" s="51">
        <v>616200</v>
      </c>
      <c r="D174" s="89"/>
      <c r="E174" s="89"/>
      <c r="F174" s="90">
        <f t="shared" si="7"/>
        <v>0</v>
      </c>
      <c r="G174" s="91"/>
      <c r="H174" s="87"/>
      <c r="I174" s="114" t="e">
        <f t="shared" si="8"/>
        <v>#DIV/0!</v>
      </c>
      <c r="J174" s="115" t="e">
        <f t="shared" si="9"/>
        <v>#DIV/0!</v>
      </c>
    </row>
    <row r="175" spans="1:10" x14ac:dyDescent="0.25">
      <c r="A175" s="45">
        <v>29</v>
      </c>
      <c r="B175" s="50" t="s">
        <v>53</v>
      </c>
      <c r="C175" s="51">
        <v>616300</v>
      </c>
      <c r="D175" s="89"/>
      <c r="E175" s="89"/>
      <c r="F175" s="90">
        <f t="shared" si="7"/>
        <v>0</v>
      </c>
      <c r="G175" s="91"/>
      <c r="H175" s="87"/>
      <c r="I175" s="114" t="e">
        <f t="shared" si="8"/>
        <v>#DIV/0!</v>
      </c>
      <c r="J175" s="115" t="e">
        <f t="shared" si="9"/>
        <v>#DIV/0!</v>
      </c>
    </row>
    <row r="176" spans="1:10" x14ac:dyDescent="0.25">
      <c r="A176" s="45">
        <v>30</v>
      </c>
      <c r="B176" s="40" t="s">
        <v>54</v>
      </c>
      <c r="C176" s="41"/>
      <c r="D176" s="42">
        <f>SUM(D177+D199)</f>
        <v>0</v>
      </c>
      <c r="E176" s="42">
        <f>SUM(E177+E199)</f>
        <v>0</v>
      </c>
      <c r="F176" s="42">
        <f>SUM(D176+E176)</f>
        <v>0</v>
      </c>
      <c r="G176" s="94">
        <f>SUM(G177+G199)</f>
        <v>0</v>
      </c>
      <c r="H176" s="94">
        <f>SUM(H177+H180)</f>
        <v>47410</v>
      </c>
      <c r="I176" s="114" t="e">
        <f t="shared" si="8"/>
        <v>#DIV/0!</v>
      </c>
      <c r="J176" s="115">
        <f t="shared" si="9"/>
        <v>0</v>
      </c>
    </row>
    <row r="177" spans="1:10" ht="24.75" x14ac:dyDescent="0.25">
      <c r="A177" s="39">
        <v>31</v>
      </c>
      <c r="B177" s="46" t="s">
        <v>55</v>
      </c>
      <c r="C177" s="47">
        <v>821000</v>
      </c>
      <c r="D177" s="90">
        <f>SUM(D178+D179+D180+D195+D196+D198)</f>
        <v>0</v>
      </c>
      <c r="E177" s="90">
        <f>SUM(E178+E179+E180+E195+E196+E198)</f>
        <v>0</v>
      </c>
      <c r="F177" s="90">
        <f t="shared" si="7"/>
        <v>0</v>
      </c>
      <c r="G177" s="95">
        <f>SUM(G178+G179+G180+G195+G196+G198)</f>
        <v>0</v>
      </c>
      <c r="H177" s="90"/>
      <c r="I177" s="114" t="e">
        <f t="shared" si="8"/>
        <v>#DIV/0!</v>
      </c>
      <c r="J177" s="115" t="e">
        <f t="shared" si="9"/>
        <v>#DIV/0!</v>
      </c>
    </row>
    <row r="178" spans="1:10" ht="24.75" x14ac:dyDescent="0.25">
      <c r="A178" s="45">
        <v>32</v>
      </c>
      <c r="B178" s="58" t="s">
        <v>56</v>
      </c>
      <c r="C178" s="51">
        <v>821100</v>
      </c>
      <c r="D178" s="89"/>
      <c r="E178" s="89"/>
      <c r="F178" s="90">
        <f t="shared" si="7"/>
        <v>0</v>
      </c>
      <c r="G178" s="96"/>
      <c r="H178" s="97"/>
      <c r="I178" s="114" t="e">
        <f t="shared" si="8"/>
        <v>#DIV/0!</v>
      </c>
      <c r="J178" s="115" t="e">
        <f t="shared" si="9"/>
        <v>#DIV/0!</v>
      </c>
    </row>
    <row r="179" spans="1:10" x14ac:dyDescent="0.25">
      <c r="A179" s="39">
        <v>33</v>
      </c>
      <c r="B179" s="50" t="s">
        <v>57</v>
      </c>
      <c r="C179" s="51">
        <v>821200</v>
      </c>
      <c r="D179" s="89"/>
      <c r="E179" s="89"/>
      <c r="F179" s="90">
        <f t="shared" si="7"/>
        <v>0</v>
      </c>
      <c r="G179" s="91"/>
      <c r="H179" s="87"/>
      <c r="I179" s="114" t="e">
        <f t="shared" si="8"/>
        <v>#DIV/0!</v>
      </c>
      <c r="J179" s="115" t="e">
        <f t="shared" si="9"/>
        <v>#DIV/0!</v>
      </c>
    </row>
    <row r="180" spans="1:10" x14ac:dyDescent="0.25">
      <c r="A180" s="122">
        <v>34</v>
      </c>
      <c r="B180" s="108" t="s">
        <v>58</v>
      </c>
      <c r="C180" s="109">
        <v>821300</v>
      </c>
      <c r="D180" s="124">
        <f>SUM(D181:D194)</f>
        <v>0</v>
      </c>
      <c r="E180" s="124">
        <f>SUM(E181:E194)</f>
        <v>0</v>
      </c>
      <c r="F180" s="125">
        <f t="shared" si="7"/>
        <v>0</v>
      </c>
      <c r="G180" s="126">
        <f>SUM(G181:G194)</f>
        <v>0</v>
      </c>
      <c r="H180" s="113">
        <f>SUM(H181:H194)</f>
        <v>47410</v>
      </c>
      <c r="I180" s="114" t="e">
        <f t="shared" si="8"/>
        <v>#DIV/0!</v>
      </c>
      <c r="J180" s="115">
        <f t="shared" si="9"/>
        <v>0</v>
      </c>
    </row>
    <row r="181" spans="1:10" x14ac:dyDescent="0.25">
      <c r="A181" s="45"/>
      <c r="B181" s="140" t="s">
        <v>213</v>
      </c>
      <c r="C181" s="135">
        <v>821311</v>
      </c>
      <c r="D181" s="89"/>
      <c r="E181" s="89"/>
      <c r="F181" s="145">
        <f t="shared" si="7"/>
        <v>0</v>
      </c>
      <c r="G181" s="91"/>
      <c r="H181" s="127">
        <v>30284</v>
      </c>
      <c r="I181" s="128" t="e">
        <f t="shared" si="8"/>
        <v>#DIV/0!</v>
      </c>
      <c r="J181" s="129">
        <f t="shared" si="9"/>
        <v>0</v>
      </c>
    </row>
    <row r="182" spans="1:10" x14ac:dyDescent="0.25">
      <c r="A182" s="45"/>
      <c r="B182" s="140" t="s">
        <v>214</v>
      </c>
      <c r="C182" s="135">
        <v>821312</v>
      </c>
      <c r="D182" s="89"/>
      <c r="E182" s="89"/>
      <c r="F182" s="145">
        <f t="shared" si="7"/>
        <v>0</v>
      </c>
      <c r="G182" s="91"/>
      <c r="H182" s="127">
        <v>15165</v>
      </c>
      <c r="I182" s="128" t="e">
        <f t="shared" si="8"/>
        <v>#DIV/0!</v>
      </c>
      <c r="J182" s="129">
        <f t="shared" si="9"/>
        <v>0</v>
      </c>
    </row>
    <row r="183" spans="1:10" x14ac:dyDescent="0.25">
      <c r="A183" s="45"/>
      <c r="B183" s="140" t="s">
        <v>215</v>
      </c>
      <c r="C183" s="135">
        <v>821313</v>
      </c>
      <c r="D183" s="89"/>
      <c r="E183" s="89"/>
      <c r="F183" s="145">
        <f t="shared" si="7"/>
        <v>0</v>
      </c>
      <c r="G183" s="91"/>
      <c r="H183" s="127">
        <v>1248</v>
      </c>
      <c r="I183" s="128" t="e">
        <f t="shared" si="8"/>
        <v>#DIV/0!</v>
      </c>
      <c r="J183" s="129">
        <f t="shared" si="9"/>
        <v>0</v>
      </c>
    </row>
    <row r="184" spans="1:10" x14ac:dyDescent="0.25">
      <c r="A184" s="45"/>
      <c r="B184" s="140" t="s">
        <v>216</v>
      </c>
      <c r="C184" s="135">
        <v>821314</v>
      </c>
      <c r="D184" s="89"/>
      <c r="E184" s="89"/>
      <c r="F184" s="145">
        <f t="shared" si="7"/>
        <v>0</v>
      </c>
      <c r="G184" s="91"/>
      <c r="H184" s="127">
        <v>0</v>
      </c>
      <c r="I184" s="128" t="e">
        <f t="shared" si="8"/>
        <v>#DIV/0!</v>
      </c>
      <c r="J184" s="129" t="e">
        <f t="shared" si="9"/>
        <v>#DIV/0!</v>
      </c>
    </row>
    <row r="185" spans="1:10" x14ac:dyDescent="0.25">
      <c r="A185" s="45"/>
      <c r="B185" s="140" t="s">
        <v>217</v>
      </c>
      <c r="C185" s="135">
        <v>821319</v>
      </c>
      <c r="D185" s="89"/>
      <c r="E185" s="89"/>
      <c r="F185" s="145">
        <f t="shared" si="7"/>
        <v>0</v>
      </c>
      <c r="G185" s="91"/>
      <c r="H185" s="127">
        <v>0</v>
      </c>
      <c r="I185" s="128" t="e">
        <f t="shared" si="8"/>
        <v>#DIV/0!</v>
      </c>
      <c r="J185" s="129" t="e">
        <f t="shared" si="9"/>
        <v>#DIV/0!</v>
      </c>
    </row>
    <row r="186" spans="1:10" x14ac:dyDescent="0.25">
      <c r="A186" s="45"/>
      <c r="B186" s="140" t="s">
        <v>218</v>
      </c>
      <c r="C186" s="135">
        <v>821321</v>
      </c>
      <c r="D186" s="89"/>
      <c r="E186" s="89"/>
      <c r="F186" s="145">
        <f t="shared" si="7"/>
        <v>0</v>
      </c>
      <c r="G186" s="91"/>
      <c r="H186" s="127">
        <v>0</v>
      </c>
      <c r="I186" s="128" t="e">
        <f t="shared" si="8"/>
        <v>#DIV/0!</v>
      </c>
      <c r="J186" s="129" t="e">
        <f t="shared" si="9"/>
        <v>#DIV/0!</v>
      </c>
    </row>
    <row r="187" spans="1:10" x14ac:dyDescent="0.25">
      <c r="A187" s="45"/>
      <c r="B187" s="140" t="s">
        <v>219</v>
      </c>
      <c r="C187" s="135">
        <v>821329</v>
      </c>
      <c r="D187" s="89"/>
      <c r="E187" s="89"/>
      <c r="F187" s="145">
        <f t="shared" si="7"/>
        <v>0</v>
      </c>
      <c r="G187" s="91"/>
      <c r="H187" s="127">
        <v>0</v>
      </c>
      <c r="I187" s="128" t="e">
        <f t="shared" si="8"/>
        <v>#DIV/0!</v>
      </c>
      <c r="J187" s="129" t="e">
        <f t="shared" si="9"/>
        <v>#DIV/0!</v>
      </c>
    </row>
    <row r="188" spans="1:10" x14ac:dyDescent="0.25">
      <c r="A188" s="45"/>
      <c r="B188" s="140" t="s">
        <v>220</v>
      </c>
      <c r="C188" s="135">
        <v>821334</v>
      </c>
      <c r="D188" s="89"/>
      <c r="E188" s="89"/>
      <c r="F188" s="145">
        <f t="shared" si="7"/>
        <v>0</v>
      </c>
      <c r="G188" s="91"/>
      <c r="H188" s="127">
        <v>0</v>
      </c>
      <c r="I188" s="128" t="e">
        <f t="shared" si="8"/>
        <v>#DIV/0!</v>
      </c>
      <c r="J188" s="129" t="e">
        <f t="shared" si="9"/>
        <v>#DIV/0!</v>
      </c>
    </row>
    <row r="189" spans="1:10" x14ac:dyDescent="0.25">
      <c r="A189" s="45"/>
      <c r="B189" s="140" t="s">
        <v>221</v>
      </c>
      <c r="C189" s="135">
        <v>821341</v>
      </c>
      <c r="D189" s="89"/>
      <c r="E189" s="89"/>
      <c r="F189" s="145">
        <f t="shared" si="7"/>
        <v>0</v>
      </c>
      <c r="G189" s="91"/>
      <c r="H189" s="127">
        <v>0</v>
      </c>
      <c r="I189" s="128" t="e">
        <f t="shared" si="8"/>
        <v>#DIV/0!</v>
      </c>
      <c r="J189" s="129" t="e">
        <f t="shared" si="9"/>
        <v>#DIV/0!</v>
      </c>
    </row>
    <row r="190" spans="1:10" x14ac:dyDescent="0.25">
      <c r="A190" s="45"/>
      <c r="B190" s="140" t="s">
        <v>222</v>
      </c>
      <c r="C190" s="135">
        <v>821372</v>
      </c>
      <c r="D190" s="89"/>
      <c r="E190" s="89"/>
      <c r="F190" s="145">
        <f t="shared" si="7"/>
        <v>0</v>
      </c>
      <c r="G190" s="91"/>
      <c r="H190" s="127">
        <v>0</v>
      </c>
      <c r="I190" s="128" t="e">
        <f t="shared" si="8"/>
        <v>#DIV/0!</v>
      </c>
      <c r="J190" s="129" t="e">
        <f t="shared" si="9"/>
        <v>#DIV/0!</v>
      </c>
    </row>
    <row r="191" spans="1:10" x14ac:dyDescent="0.25">
      <c r="A191" s="45"/>
      <c r="B191" s="140" t="s">
        <v>223</v>
      </c>
      <c r="C191" s="135">
        <v>821361</v>
      </c>
      <c r="D191" s="89"/>
      <c r="E191" s="89"/>
      <c r="F191" s="145">
        <f t="shared" si="7"/>
        <v>0</v>
      </c>
      <c r="G191" s="91"/>
      <c r="H191" s="127">
        <v>0</v>
      </c>
      <c r="I191" s="128" t="e">
        <f t="shared" si="8"/>
        <v>#DIV/0!</v>
      </c>
      <c r="J191" s="129" t="e">
        <f t="shared" si="9"/>
        <v>#DIV/0!</v>
      </c>
    </row>
    <row r="192" spans="1:10" x14ac:dyDescent="0.25">
      <c r="A192" s="45"/>
      <c r="B192" s="140" t="s">
        <v>224</v>
      </c>
      <c r="C192" s="135">
        <v>821371</v>
      </c>
      <c r="D192" s="89"/>
      <c r="E192" s="89"/>
      <c r="F192" s="145">
        <f t="shared" si="7"/>
        <v>0</v>
      </c>
      <c r="G192" s="91"/>
      <c r="H192" s="127">
        <v>0</v>
      </c>
      <c r="I192" s="128" t="e">
        <f t="shared" si="8"/>
        <v>#DIV/0!</v>
      </c>
      <c r="J192" s="129" t="e">
        <f t="shared" si="9"/>
        <v>#DIV/0!</v>
      </c>
    </row>
    <row r="193" spans="1:10" x14ac:dyDescent="0.25">
      <c r="A193" s="45"/>
      <c r="B193" s="140" t="s">
        <v>225</v>
      </c>
      <c r="C193" s="135">
        <v>821399</v>
      </c>
      <c r="D193" s="89"/>
      <c r="E193" s="89"/>
      <c r="F193" s="145">
        <f t="shared" si="7"/>
        <v>0</v>
      </c>
      <c r="G193" s="91"/>
      <c r="H193" s="127">
        <v>713</v>
      </c>
      <c r="I193" s="128" t="e">
        <f t="shared" si="8"/>
        <v>#DIV/0!</v>
      </c>
      <c r="J193" s="129">
        <f t="shared" si="9"/>
        <v>0</v>
      </c>
    </row>
    <row r="194" spans="1:10" x14ac:dyDescent="0.25">
      <c r="A194" s="45"/>
      <c r="B194" s="50"/>
      <c r="C194" s="51"/>
      <c r="D194" s="89"/>
      <c r="E194" s="89"/>
      <c r="F194" s="90"/>
      <c r="G194" s="91"/>
      <c r="H194" s="127">
        <v>0</v>
      </c>
      <c r="I194" s="128" t="e">
        <f t="shared" si="8"/>
        <v>#DIV/0!</v>
      </c>
      <c r="J194" s="129" t="e">
        <f t="shared" si="9"/>
        <v>#DIV/0!</v>
      </c>
    </row>
    <row r="195" spans="1:10" x14ac:dyDescent="0.25">
      <c r="A195" s="39">
        <v>35</v>
      </c>
      <c r="B195" s="50" t="s">
        <v>59</v>
      </c>
      <c r="C195" s="51">
        <v>821400</v>
      </c>
      <c r="D195" s="89"/>
      <c r="E195" s="89"/>
      <c r="F195" s="90">
        <f t="shared" si="7"/>
        <v>0</v>
      </c>
      <c r="G195" s="91"/>
      <c r="H195" s="127">
        <v>0</v>
      </c>
      <c r="I195" s="114" t="e">
        <f t="shared" si="8"/>
        <v>#DIV/0!</v>
      </c>
      <c r="J195" s="115" t="e">
        <f t="shared" si="9"/>
        <v>#DIV/0!</v>
      </c>
    </row>
    <row r="196" spans="1:10" ht="24.75" x14ac:dyDescent="0.25">
      <c r="A196" s="122">
        <v>36</v>
      </c>
      <c r="B196" s="108" t="s">
        <v>60</v>
      </c>
      <c r="C196" s="109">
        <v>821500</v>
      </c>
      <c r="D196" s="124">
        <f>SUM(D197)</f>
        <v>0</v>
      </c>
      <c r="E196" s="124">
        <f>SUM(E197)</f>
        <v>0</v>
      </c>
      <c r="F196" s="125">
        <f t="shared" si="7"/>
        <v>0</v>
      </c>
      <c r="G196" s="126">
        <f>SUM(G197)</f>
        <v>0</v>
      </c>
      <c r="H196" s="113">
        <f>SUM(H197)</f>
        <v>0</v>
      </c>
      <c r="I196" s="114" t="e">
        <f t="shared" si="8"/>
        <v>#DIV/0!</v>
      </c>
      <c r="J196" s="115" t="e">
        <f t="shared" si="9"/>
        <v>#DIV/0!</v>
      </c>
    </row>
    <row r="197" spans="1:10" x14ac:dyDescent="0.25">
      <c r="A197" s="45"/>
      <c r="B197" s="141" t="s">
        <v>226</v>
      </c>
      <c r="C197" s="138">
        <v>821512</v>
      </c>
      <c r="D197" s="89"/>
      <c r="E197" s="89"/>
      <c r="F197" s="90"/>
      <c r="G197" s="91"/>
      <c r="H197" s="87">
        <v>0</v>
      </c>
      <c r="I197" s="128" t="e">
        <f t="shared" si="8"/>
        <v>#DIV/0!</v>
      </c>
      <c r="J197" s="129" t="e">
        <f t="shared" si="9"/>
        <v>#DIV/0!</v>
      </c>
    </row>
    <row r="198" spans="1:10" ht="24.75" x14ac:dyDescent="0.25">
      <c r="A198" s="39">
        <v>37</v>
      </c>
      <c r="B198" s="50" t="s">
        <v>61</v>
      </c>
      <c r="C198" s="51">
        <v>821600</v>
      </c>
      <c r="D198" s="89"/>
      <c r="E198" s="89"/>
      <c r="F198" s="90">
        <f t="shared" si="7"/>
        <v>0</v>
      </c>
      <c r="G198" s="91"/>
      <c r="H198" s="87">
        <v>0</v>
      </c>
      <c r="I198" s="114" t="e">
        <f t="shared" si="8"/>
        <v>#DIV/0!</v>
      </c>
      <c r="J198" s="115" t="e">
        <f t="shared" si="9"/>
        <v>#DIV/0!</v>
      </c>
    </row>
    <row r="199" spans="1:10" ht="24.75" x14ac:dyDescent="0.25">
      <c r="A199" s="45">
        <v>38</v>
      </c>
      <c r="B199" s="46" t="s">
        <v>62</v>
      </c>
      <c r="C199" s="47">
        <v>615000</v>
      </c>
      <c r="D199" s="90">
        <f>SUM(D200:D202)</f>
        <v>0</v>
      </c>
      <c r="E199" s="90">
        <f>SUM(E200:E202)</f>
        <v>0</v>
      </c>
      <c r="F199" s="90">
        <f t="shared" si="7"/>
        <v>0</v>
      </c>
      <c r="G199" s="95">
        <f>SUM(G200:G202)</f>
        <v>0</v>
      </c>
      <c r="H199" s="90">
        <f>SUM(H200:H202)</f>
        <v>0</v>
      </c>
      <c r="I199" s="114" t="e">
        <f t="shared" si="8"/>
        <v>#DIV/0!</v>
      </c>
      <c r="J199" s="115" t="e">
        <f t="shared" si="9"/>
        <v>#DIV/0!</v>
      </c>
    </row>
    <row r="200" spans="1:10" ht="24.75" x14ac:dyDescent="0.25">
      <c r="A200" s="39">
        <v>39</v>
      </c>
      <c r="B200" s="52" t="s">
        <v>63</v>
      </c>
      <c r="C200" s="59">
        <v>615100</v>
      </c>
      <c r="D200" s="89"/>
      <c r="E200" s="89"/>
      <c r="F200" s="90">
        <f t="shared" si="7"/>
        <v>0</v>
      </c>
      <c r="G200" s="91"/>
      <c r="H200" s="87"/>
      <c r="I200" s="114" t="e">
        <f t="shared" si="8"/>
        <v>#DIV/0!</v>
      </c>
      <c r="J200" s="115" t="e">
        <f t="shared" si="9"/>
        <v>#DIV/0!</v>
      </c>
    </row>
    <row r="201" spans="1:10" ht="24.75" x14ac:dyDescent="0.25">
      <c r="A201" s="45">
        <v>40</v>
      </c>
      <c r="B201" s="60" t="s">
        <v>64</v>
      </c>
      <c r="C201" s="51">
        <v>615200</v>
      </c>
      <c r="D201" s="89"/>
      <c r="E201" s="89"/>
      <c r="F201" s="90">
        <f t="shared" si="7"/>
        <v>0</v>
      </c>
      <c r="G201" s="91"/>
      <c r="H201" s="87"/>
      <c r="I201" s="114" t="e">
        <f t="shared" si="8"/>
        <v>#DIV/0!</v>
      </c>
      <c r="J201" s="115" t="e">
        <f t="shared" si="9"/>
        <v>#DIV/0!</v>
      </c>
    </row>
    <row r="202" spans="1:10" x14ac:dyDescent="0.25">
      <c r="A202" s="39">
        <v>41</v>
      </c>
      <c r="B202" s="52" t="s">
        <v>65</v>
      </c>
      <c r="C202" s="51">
        <v>615300</v>
      </c>
      <c r="D202" s="98"/>
      <c r="E202" s="98"/>
      <c r="F202" s="99">
        <f t="shared" si="7"/>
        <v>0</v>
      </c>
      <c r="G202" s="100"/>
      <c r="H202" s="97"/>
      <c r="I202" s="114" t="e">
        <f t="shared" si="8"/>
        <v>#DIV/0!</v>
      </c>
      <c r="J202" s="115" t="e">
        <f t="shared" si="9"/>
        <v>#DIV/0!</v>
      </c>
    </row>
    <row r="203" spans="1:10" ht="24.75" x14ac:dyDescent="0.25">
      <c r="A203" s="45">
        <v>42</v>
      </c>
      <c r="B203" s="61" t="s">
        <v>66</v>
      </c>
      <c r="C203" s="41">
        <v>822000</v>
      </c>
      <c r="D203" s="101">
        <f>SUM(D204:D210)</f>
        <v>0</v>
      </c>
      <c r="E203" s="101">
        <f>SUM(E204:E210)</f>
        <v>0</v>
      </c>
      <c r="F203" s="101">
        <f t="shared" si="7"/>
        <v>0</v>
      </c>
      <c r="G203" s="102">
        <f>SUM(G204:G210)</f>
        <v>0</v>
      </c>
      <c r="H203" s="131">
        <f>SUM(H204:H210)</f>
        <v>0</v>
      </c>
      <c r="I203" s="132" t="e">
        <f t="shared" si="8"/>
        <v>#DIV/0!</v>
      </c>
      <c r="J203" s="133" t="e">
        <f t="shared" si="9"/>
        <v>#DIV/0!</v>
      </c>
    </row>
    <row r="204" spans="1:10" x14ac:dyDescent="0.25">
      <c r="A204" s="39">
        <v>43</v>
      </c>
      <c r="B204" s="62" t="s">
        <v>67</v>
      </c>
      <c r="C204" s="55">
        <v>822100</v>
      </c>
      <c r="D204" s="98"/>
      <c r="E204" s="98"/>
      <c r="F204" s="99">
        <f t="shared" si="7"/>
        <v>0</v>
      </c>
      <c r="G204" s="100"/>
      <c r="H204" s="97"/>
      <c r="I204" s="114" t="e">
        <f t="shared" si="8"/>
        <v>#DIV/0!</v>
      </c>
      <c r="J204" s="115" t="e">
        <f t="shared" si="9"/>
        <v>#DIV/0!</v>
      </c>
    </row>
    <row r="205" spans="1:10" ht="24" x14ac:dyDescent="0.25">
      <c r="A205" s="45">
        <v>44</v>
      </c>
      <c r="B205" s="62" t="s">
        <v>68</v>
      </c>
      <c r="C205" s="55">
        <v>822200</v>
      </c>
      <c r="D205" s="98"/>
      <c r="E205" s="98"/>
      <c r="F205" s="99">
        <f t="shared" si="7"/>
        <v>0</v>
      </c>
      <c r="G205" s="100"/>
      <c r="H205" s="97"/>
      <c r="I205" s="114" t="e">
        <f t="shared" si="8"/>
        <v>#DIV/0!</v>
      </c>
      <c r="J205" s="115" t="e">
        <f t="shared" si="9"/>
        <v>#DIV/0!</v>
      </c>
    </row>
    <row r="206" spans="1:10" x14ac:dyDescent="0.25">
      <c r="A206" s="39">
        <v>45</v>
      </c>
      <c r="B206" s="62" t="s">
        <v>69</v>
      </c>
      <c r="C206" s="55">
        <v>822300</v>
      </c>
      <c r="D206" s="98"/>
      <c r="E206" s="98"/>
      <c r="F206" s="99">
        <f t="shared" si="7"/>
        <v>0</v>
      </c>
      <c r="G206" s="100"/>
      <c r="H206" s="97"/>
      <c r="I206" s="114" t="e">
        <f t="shared" si="8"/>
        <v>#DIV/0!</v>
      </c>
      <c r="J206" s="115" t="e">
        <f t="shared" si="9"/>
        <v>#DIV/0!</v>
      </c>
    </row>
    <row r="207" spans="1:10" ht="24.75" x14ac:dyDescent="0.25">
      <c r="A207" s="45">
        <v>46</v>
      </c>
      <c r="B207" s="63" t="s">
        <v>70</v>
      </c>
      <c r="C207" s="55">
        <v>822400</v>
      </c>
      <c r="D207" s="98"/>
      <c r="E207" s="98"/>
      <c r="F207" s="99">
        <f t="shared" si="7"/>
        <v>0</v>
      </c>
      <c r="G207" s="100"/>
      <c r="H207" s="97"/>
      <c r="I207" s="114" t="e">
        <f t="shared" si="8"/>
        <v>#DIV/0!</v>
      </c>
      <c r="J207" s="115" t="e">
        <f t="shared" si="9"/>
        <v>#DIV/0!</v>
      </c>
    </row>
    <row r="208" spans="1:10" ht="36.75" x14ac:dyDescent="0.25">
      <c r="A208" s="39">
        <v>47</v>
      </c>
      <c r="B208" s="63" t="s">
        <v>71</v>
      </c>
      <c r="C208" s="55">
        <v>822500</v>
      </c>
      <c r="D208" s="98"/>
      <c r="E208" s="98"/>
      <c r="F208" s="99">
        <f t="shared" si="7"/>
        <v>0</v>
      </c>
      <c r="G208" s="100"/>
      <c r="H208" s="97"/>
      <c r="I208" s="114" t="e">
        <f t="shared" si="8"/>
        <v>#DIV/0!</v>
      </c>
      <c r="J208" s="115" t="e">
        <f t="shared" si="9"/>
        <v>#DIV/0!</v>
      </c>
    </row>
    <row r="209" spans="1:10" x14ac:dyDescent="0.25">
      <c r="A209" s="45">
        <v>48</v>
      </c>
      <c r="B209" s="62" t="s">
        <v>72</v>
      </c>
      <c r="C209" s="55">
        <v>822600</v>
      </c>
      <c r="D209" s="98"/>
      <c r="E209" s="98"/>
      <c r="F209" s="99">
        <f t="shared" si="7"/>
        <v>0</v>
      </c>
      <c r="G209" s="100"/>
      <c r="H209" s="97"/>
      <c r="I209" s="114" t="e">
        <f t="shared" si="8"/>
        <v>#DIV/0!</v>
      </c>
      <c r="J209" s="115" t="e">
        <f t="shared" si="9"/>
        <v>#DIV/0!</v>
      </c>
    </row>
    <row r="210" spans="1:10" x14ac:dyDescent="0.25">
      <c r="A210" s="39">
        <v>49</v>
      </c>
      <c r="B210" s="62" t="s">
        <v>73</v>
      </c>
      <c r="C210" s="55">
        <v>822700</v>
      </c>
      <c r="D210" s="98"/>
      <c r="E210" s="98"/>
      <c r="F210" s="99">
        <f t="shared" si="7"/>
        <v>0</v>
      </c>
      <c r="G210" s="100"/>
      <c r="H210" s="97"/>
      <c r="I210" s="114" t="e">
        <f t="shared" si="8"/>
        <v>#DIV/0!</v>
      </c>
      <c r="J210" s="115" t="e">
        <f t="shared" si="9"/>
        <v>#DIV/0!</v>
      </c>
    </row>
    <row r="211" spans="1:10" x14ac:dyDescent="0.25">
      <c r="A211" s="45">
        <v>50</v>
      </c>
      <c r="B211" s="40" t="s">
        <v>74</v>
      </c>
      <c r="C211" s="41">
        <v>823000</v>
      </c>
      <c r="D211" s="101">
        <f>SUM(D212:D214)</f>
        <v>0</v>
      </c>
      <c r="E211" s="101">
        <f>SUM(E212:E214)</f>
        <v>0</v>
      </c>
      <c r="F211" s="101">
        <f t="shared" si="7"/>
        <v>0</v>
      </c>
      <c r="G211" s="102">
        <f>SUM(G212:G214)</f>
        <v>0</v>
      </c>
      <c r="H211" s="101">
        <f>SUM(H212:H214)</f>
        <v>0</v>
      </c>
      <c r="I211" s="132" t="e">
        <f t="shared" si="8"/>
        <v>#DIV/0!</v>
      </c>
      <c r="J211" s="133" t="e">
        <f t="shared" si="9"/>
        <v>#DIV/0!</v>
      </c>
    </row>
    <row r="212" spans="1:10" x14ac:dyDescent="0.25">
      <c r="A212" s="39">
        <v>51</v>
      </c>
      <c r="B212" s="64" t="s">
        <v>75</v>
      </c>
      <c r="C212" s="51">
        <v>823100</v>
      </c>
      <c r="D212" s="98"/>
      <c r="E212" s="98"/>
      <c r="F212" s="99">
        <f t="shared" si="7"/>
        <v>0</v>
      </c>
      <c r="G212" s="100"/>
      <c r="H212" s="97"/>
      <c r="I212" s="114" t="e">
        <f t="shared" si="8"/>
        <v>#DIV/0!</v>
      </c>
      <c r="J212" s="115" t="e">
        <f t="shared" si="9"/>
        <v>#DIV/0!</v>
      </c>
    </row>
    <row r="213" spans="1:10" x14ac:dyDescent="0.25">
      <c r="A213" s="45">
        <v>52</v>
      </c>
      <c r="B213" s="64" t="s">
        <v>76</v>
      </c>
      <c r="C213" s="51">
        <v>823200</v>
      </c>
      <c r="D213" s="98"/>
      <c r="E213" s="98"/>
      <c r="F213" s="99">
        <f t="shared" si="7"/>
        <v>0</v>
      </c>
      <c r="G213" s="100"/>
      <c r="H213" s="97"/>
      <c r="I213" s="114" t="e">
        <f t="shared" si="8"/>
        <v>#DIV/0!</v>
      </c>
      <c r="J213" s="115" t="e">
        <f t="shared" si="9"/>
        <v>#DIV/0!</v>
      </c>
    </row>
    <row r="214" spans="1:10" x14ac:dyDescent="0.25">
      <c r="A214" s="39">
        <v>53</v>
      </c>
      <c r="B214" s="62" t="s">
        <v>77</v>
      </c>
      <c r="C214" s="55">
        <v>823300</v>
      </c>
      <c r="D214" s="98"/>
      <c r="E214" s="98"/>
      <c r="F214" s="99">
        <f t="shared" si="7"/>
        <v>0</v>
      </c>
      <c r="G214" s="100"/>
      <c r="H214" s="97"/>
      <c r="I214" s="114" t="e">
        <f t="shared" si="8"/>
        <v>#DIV/0!</v>
      </c>
      <c r="J214" s="115" t="e">
        <f t="shared" si="9"/>
        <v>#DIV/0!</v>
      </c>
    </row>
    <row r="215" spans="1:10" x14ac:dyDescent="0.25">
      <c r="A215" s="39">
        <v>54</v>
      </c>
      <c r="B215" s="40" t="s">
        <v>78</v>
      </c>
      <c r="C215" s="65"/>
      <c r="D215" s="103"/>
      <c r="E215" s="103"/>
      <c r="F215" s="104">
        <f t="shared" si="7"/>
        <v>0</v>
      </c>
      <c r="G215" s="103"/>
      <c r="H215" s="103"/>
      <c r="I215" s="43" t="e">
        <f t="shared" si="8"/>
        <v>#DIV/0!</v>
      </c>
      <c r="J215" s="133" t="e">
        <f t="shared" si="9"/>
        <v>#DIV/0!</v>
      </c>
    </row>
    <row r="216" spans="1:10" x14ac:dyDescent="0.25">
      <c r="A216" s="45">
        <v>55</v>
      </c>
      <c r="B216" s="66" t="s">
        <v>79</v>
      </c>
      <c r="C216" s="67"/>
      <c r="D216" s="42">
        <f>SUM(D17+D215)</f>
        <v>0</v>
      </c>
      <c r="E216" s="42">
        <f>SUM(E17+E215)</f>
        <v>839692</v>
      </c>
      <c r="F216" s="42">
        <f>SUM(D216:E216)</f>
        <v>839692</v>
      </c>
      <c r="G216" s="80">
        <f>SUM(G17+G215)</f>
        <v>728672</v>
      </c>
      <c r="H216" s="42">
        <f>SUM(H17+H215)</f>
        <v>359390</v>
      </c>
      <c r="I216" s="43">
        <f>SUM(G216/F216)</f>
        <v>0.86778485444663045</v>
      </c>
      <c r="J216" s="44">
        <f>SUM(G216/H216)</f>
        <v>2.0275244163721862</v>
      </c>
    </row>
    <row r="217" spans="1:10" x14ac:dyDescent="0.25">
      <c r="A217" s="68"/>
      <c r="B217" s="68"/>
      <c r="C217" s="68"/>
      <c r="D217" s="68"/>
      <c r="E217" s="68"/>
      <c r="F217" s="68"/>
      <c r="G217" s="68"/>
      <c r="H217" s="68"/>
      <c r="I217" s="68"/>
      <c r="J217" s="68"/>
    </row>
    <row r="218" spans="1:10" x14ac:dyDescent="0.25">
      <c r="A218" s="68"/>
      <c r="B218" s="69"/>
      <c r="C218" s="70"/>
      <c r="D218" s="70"/>
      <c r="E218" s="70"/>
      <c r="F218" s="70"/>
      <c r="G218" s="71"/>
      <c r="H218" s="71" t="s">
        <v>80</v>
      </c>
      <c r="I218" s="70"/>
      <c r="J218" s="70"/>
    </row>
    <row r="219" spans="1:10" x14ac:dyDescent="0.25">
      <c r="A219" s="68"/>
      <c r="B219" s="69"/>
      <c r="C219" s="70"/>
      <c r="D219" s="70"/>
      <c r="E219" s="70"/>
      <c r="F219" s="70"/>
      <c r="G219" s="72"/>
      <c r="H219" s="72" t="s">
        <v>81</v>
      </c>
      <c r="I219" s="249"/>
      <c r="J219" s="249"/>
    </row>
  </sheetData>
  <mergeCells count="3">
    <mergeCell ref="A12:J12"/>
    <mergeCell ref="A13:J13"/>
    <mergeCell ref="I219:J2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9"/>
  <sheetViews>
    <sheetView topLeftCell="A129" workbookViewId="0">
      <selection activeCell="K225" sqref="K225"/>
    </sheetView>
  </sheetViews>
  <sheetFormatPr defaultRowHeight="15" x14ac:dyDescent="0.25"/>
  <cols>
    <col min="2" max="2" width="24.7109375" customWidth="1"/>
    <col min="3" max="3" width="7.42578125" customWidth="1"/>
    <col min="4" max="4" width="11.5703125" customWidth="1"/>
    <col min="5" max="5" width="15.28515625" customWidth="1"/>
    <col min="6" max="6" width="10" customWidth="1"/>
    <col min="7" max="7" width="13.140625" customWidth="1"/>
    <col min="8" max="8" width="13" customWidth="1"/>
    <col min="9" max="9" width="8.7109375" customWidth="1"/>
    <col min="10" max="10" width="13.140625" customWidth="1"/>
  </cols>
  <sheetData>
    <row r="1" spans="1:10" x14ac:dyDescent="0.25">
      <c r="A1" s="73" t="s">
        <v>82</v>
      </c>
      <c r="B1" s="74"/>
      <c r="C1" s="3"/>
      <c r="D1" s="75"/>
      <c r="E1" s="75"/>
      <c r="F1" s="4"/>
      <c r="G1" s="76" t="s">
        <v>83</v>
      </c>
      <c r="H1" s="75"/>
      <c r="I1" s="75"/>
      <c r="J1" s="75"/>
    </row>
    <row r="2" spans="1:10" x14ac:dyDescent="0.25">
      <c r="A2" s="77" t="s">
        <v>84</v>
      </c>
      <c r="B2" s="2" t="s">
        <v>85</v>
      </c>
      <c r="C2" s="3"/>
      <c r="D2" s="75"/>
      <c r="E2" s="75"/>
      <c r="F2" s="5"/>
      <c r="G2" s="5" t="s">
        <v>86</v>
      </c>
      <c r="H2" s="105"/>
      <c r="I2" s="75"/>
      <c r="J2" s="75"/>
    </row>
    <row r="3" spans="1:10" x14ac:dyDescent="0.25">
      <c r="A3" s="77"/>
      <c r="B3" s="10"/>
      <c r="C3" s="3"/>
      <c r="D3" s="4"/>
      <c r="E3" s="4"/>
      <c r="F3" s="78"/>
      <c r="G3" s="78"/>
      <c r="H3" s="79"/>
      <c r="I3" s="7"/>
      <c r="J3" s="8"/>
    </row>
    <row r="4" spans="1:10" x14ac:dyDescent="0.25">
      <c r="A4" s="1" t="s">
        <v>0</v>
      </c>
      <c r="B4" s="2" t="s">
        <v>1</v>
      </c>
      <c r="C4" s="3"/>
      <c r="D4" s="4"/>
      <c r="E4" s="4"/>
      <c r="F4" s="5"/>
      <c r="G4" s="5" t="s">
        <v>2</v>
      </c>
      <c r="H4" s="78">
        <v>10</v>
      </c>
      <c r="I4" s="7"/>
      <c r="J4" s="8"/>
    </row>
    <row r="5" spans="1:10" x14ac:dyDescent="0.25">
      <c r="A5" s="9"/>
      <c r="B5" s="10"/>
      <c r="C5" s="11"/>
      <c r="D5" s="12"/>
      <c r="E5" s="12"/>
      <c r="F5" s="5"/>
      <c r="G5" s="5"/>
      <c r="H5" s="13"/>
      <c r="I5" s="7"/>
      <c r="J5" s="8"/>
    </row>
    <row r="6" spans="1:10" x14ac:dyDescent="0.25">
      <c r="A6" s="14" t="s">
        <v>4</v>
      </c>
      <c r="B6" s="15">
        <v>4200057260002</v>
      </c>
      <c r="C6" s="11"/>
      <c r="D6" s="16"/>
      <c r="E6" s="16"/>
      <c r="F6" s="5"/>
      <c r="G6" s="5" t="s">
        <v>244</v>
      </c>
      <c r="H6" s="105"/>
      <c r="I6" s="7"/>
      <c r="J6" s="8"/>
    </row>
    <row r="7" spans="1:10" x14ac:dyDescent="0.25">
      <c r="A7" s="14"/>
      <c r="B7" s="17"/>
      <c r="C7" s="11"/>
      <c r="D7" s="16"/>
      <c r="E7" s="16"/>
      <c r="F7" s="5"/>
      <c r="G7" s="5"/>
      <c r="H7" s="6"/>
      <c r="I7" s="18"/>
      <c r="J7" s="18"/>
    </row>
    <row r="8" spans="1:10" x14ac:dyDescent="0.25">
      <c r="A8" s="5" t="s">
        <v>6</v>
      </c>
      <c r="B8" s="15">
        <v>75231</v>
      </c>
      <c r="C8" s="11"/>
      <c r="D8" s="16"/>
      <c r="E8" s="16"/>
      <c r="F8" s="19"/>
      <c r="G8" s="20" t="s">
        <v>7</v>
      </c>
      <c r="H8" s="21" t="s">
        <v>10</v>
      </c>
      <c r="I8" s="18"/>
      <c r="J8" s="18"/>
    </row>
    <row r="9" spans="1:10" x14ac:dyDescent="0.25">
      <c r="A9" s="14"/>
      <c r="B9" s="15" t="s">
        <v>8</v>
      </c>
      <c r="C9" s="11"/>
      <c r="D9" s="16"/>
      <c r="E9" s="16"/>
      <c r="F9" s="5"/>
      <c r="G9" s="20" t="s">
        <v>9</v>
      </c>
      <c r="H9" s="21" t="s">
        <v>3</v>
      </c>
      <c r="I9" s="18"/>
      <c r="J9" s="18"/>
    </row>
    <row r="10" spans="1:10" x14ac:dyDescent="0.25">
      <c r="A10" s="5"/>
      <c r="B10" s="6"/>
      <c r="C10" s="22"/>
      <c r="D10" s="23"/>
      <c r="E10" s="23"/>
      <c r="F10" s="19"/>
      <c r="G10" s="20" t="s">
        <v>11</v>
      </c>
      <c r="H10" s="21" t="s">
        <v>3</v>
      </c>
      <c r="I10" s="24"/>
      <c r="J10" s="18"/>
    </row>
    <row r="11" spans="1:10" x14ac:dyDescent="0.25">
      <c r="A11" s="22"/>
      <c r="B11" s="25"/>
      <c r="C11" s="22"/>
      <c r="D11" s="23"/>
      <c r="E11" s="23"/>
      <c r="F11" s="5"/>
      <c r="G11" s="13"/>
      <c r="H11" s="6"/>
      <c r="I11" s="24"/>
      <c r="J11" s="18"/>
    </row>
    <row r="12" spans="1:10" ht="15.75" x14ac:dyDescent="0.25">
      <c r="A12" s="247" t="s">
        <v>12</v>
      </c>
      <c r="B12" s="247"/>
      <c r="C12" s="247"/>
      <c r="D12" s="247"/>
      <c r="E12" s="247"/>
      <c r="F12" s="247"/>
      <c r="G12" s="247"/>
      <c r="H12" s="247"/>
      <c r="I12" s="247"/>
      <c r="J12" s="247"/>
    </row>
    <row r="13" spans="1:10" ht="15.75" x14ac:dyDescent="0.25">
      <c r="A13" s="248" t="s">
        <v>243</v>
      </c>
      <c r="B13" s="248"/>
      <c r="C13" s="248"/>
      <c r="D13" s="248"/>
      <c r="E13" s="248"/>
      <c r="F13" s="248"/>
      <c r="G13" s="248"/>
      <c r="H13" s="248"/>
      <c r="I13" s="248"/>
      <c r="J13" s="248"/>
    </row>
    <row r="14" spans="1:10" x14ac:dyDescent="0.25">
      <c r="A14" s="26"/>
      <c r="B14" s="27"/>
      <c r="C14" s="27"/>
      <c r="D14" s="147" t="s">
        <v>239</v>
      </c>
      <c r="E14" s="28"/>
      <c r="F14" s="28"/>
      <c r="G14" s="13"/>
      <c r="H14" s="29"/>
      <c r="I14" s="29"/>
      <c r="J14" s="30" t="s">
        <v>13</v>
      </c>
    </row>
    <row r="15" spans="1:10" ht="84" x14ac:dyDescent="0.25">
      <c r="A15" s="31" t="s">
        <v>14</v>
      </c>
      <c r="B15" s="31" t="s">
        <v>15</v>
      </c>
      <c r="C15" s="31" t="s">
        <v>16</v>
      </c>
      <c r="D15" s="32" t="s">
        <v>17</v>
      </c>
      <c r="E15" s="32" t="s">
        <v>18</v>
      </c>
      <c r="F15" s="32" t="s">
        <v>19</v>
      </c>
      <c r="G15" s="33" t="s">
        <v>20</v>
      </c>
      <c r="H15" s="34" t="s">
        <v>21</v>
      </c>
      <c r="I15" s="34" t="s">
        <v>22</v>
      </c>
      <c r="J15" s="34" t="s">
        <v>23</v>
      </c>
    </row>
    <row r="16" spans="1:10" x14ac:dyDescent="0.25">
      <c r="A16" s="35">
        <v>1</v>
      </c>
      <c r="B16" s="35">
        <v>2</v>
      </c>
      <c r="C16" s="35">
        <v>3</v>
      </c>
      <c r="D16" s="36">
        <v>4</v>
      </c>
      <c r="E16" s="36">
        <v>5</v>
      </c>
      <c r="F16" s="36" t="s">
        <v>24</v>
      </c>
      <c r="G16" s="37">
        <v>7</v>
      </c>
      <c r="H16" s="38">
        <v>8</v>
      </c>
      <c r="I16" s="38">
        <v>9</v>
      </c>
      <c r="J16" s="38">
        <v>10</v>
      </c>
    </row>
    <row r="17" spans="1:10" ht="24.75" x14ac:dyDescent="0.25">
      <c r="A17" s="39">
        <v>1</v>
      </c>
      <c r="B17" s="40" t="s">
        <v>25</v>
      </c>
      <c r="C17" s="41"/>
      <c r="D17" s="42">
        <f>SUM(D18+D176+D203+D211)</f>
        <v>0</v>
      </c>
      <c r="E17" s="42">
        <f>SUM(E18+E176+E203+E211)</f>
        <v>75000</v>
      </c>
      <c r="F17" s="42">
        <f t="shared" ref="F17:F37" si="0">SUM(D17:E17)</f>
        <v>75000</v>
      </c>
      <c r="G17" s="80">
        <f>SUM(G18+G176+G203+G211)</f>
        <v>74959</v>
      </c>
      <c r="H17" s="81">
        <f>SUM(H18+H176+H203+H211)</f>
        <v>0</v>
      </c>
      <c r="I17" s="43">
        <f t="shared" ref="I17:I80" si="1">SUM(G17/F17)</f>
        <v>0.9994533333333333</v>
      </c>
      <c r="J17" s="44" t="e">
        <f t="shared" ref="J17:J80" si="2">SUM(G17/H17)</f>
        <v>#DIV/0!</v>
      </c>
    </row>
    <row r="18" spans="1:10" ht="24.75" x14ac:dyDescent="0.25">
      <c r="A18" s="45">
        <v>2</v>
      </c>
      <c r="B18" s="40" t="s">
        <v>26</v>
      </c>
      <c r="C18" s="41">
        <v>610000</v>
      </c>
      <c r="D18" s="42">
        <f>SUM(D19+D56+D162+D172)</f>
        <v>0</v>
      </c>
      <c r="E18" s="42">
        <f>SUM(E19+E56+E162+E172)</f>
        <v>75000</v>
      </c>
      <c r="F18" s="42">
        <f t="shared" si="0"/>
        <v>75000</v>
      </c>
      <c r="G18" s="80">
        <f>SUM(G19+G56+G162+G172)</f>
        <v>74959</v>
      </c>
      <c r="H18" s="81">
        <f>SUM(H19+H56+H162+H172)</f>
        <v>0</v>
      </c>
      <c r="I18" s="43">
        <f t="shared" si="1"/>
        <v>0.9994533333333333</v>
      </c>
      <c r="J18" s="44" t="e">
        <f t="shared" si="2"/>
        <v>#DIV/0!</v>
      </c>
    </row>
    <row r="19" spans="1:10" ht="24.75" x14ac:dyDescent="0.25">
      <c r="A19" s="45">
        <v>3</v>
      </c>
      <c r="B19" s="46" t="s">
        <v>27</v>
      </c>
      <c r="C19" s="47">
        <v>611000</v>
      </c>
      <c r="D19" s="82">
        <f>SUM(D20+D38)</f>
        <v>0</v>
      </c>
      <c r="E19" s="82">
        <f>SUM(E20+E38)</f>
        <v>0</v>
      </c>
      <c r="F19" s="82">
        <f t="shared" si="0"/>
        <v>0</v>
      </c>
      <c r="G19" s="83">
        <f>SUM(G20+G38)</f>
        <v>0</v>
      </c>
      <c r="H19" s="84">
        <f>SUM(H20+H38)</f>
        <v>0</v>
      </c>
      <c r="I19" s="48" t="e">
        <f t="shared" si="1"/>
        <v>#DIV/0!</v>
      </c>
      <c r="J19" s="49" t="e">
        <f t="shared" si="2"/>
        <v>#DIV/0!</v>
      </c>
    </row>
    <row r="20" spans="1:10" x14ac:dyDescent="0.25">
      <c r="A20" s="123">
        <v>4</v>
      </c>
      <c r="B20" s="108" t="s">
        <v>28</v>
      </c>
      <c r="C20" s="109">
        <v>611100</v>
      </c>
      <c r="D20" s="110">
        <f>SUM(D21:D37)</f>
        <v>0</v>
      </c>
      <c r="E20" s="110">
        <f>SUM(E21:E37)</f>
        <v>0</v>
      </c>
      <c r="F20" s="111">
        <f t="shared" si="0"/>
        <v>0</v>
      </c>
      <c r="G20" s="112">
        <f>SUM(G21:G37)</f>
        <v>0</v>
      </c>
      <c r="H20" s="113">
        <f>SUM(H21:H37)</f>
        <v>0</v>
      </c>
      <c r="I20" s="114" t="e">
        <f t="shared" si="1"/>
        <v>#DIV/0!</v>
      </c>
      <c r="J20" s="115" t="e">
        <f t="shared" si="2"/>
        <v>#DIV/0!</v>
      </c>
    </row>
    <row r="21" spans="1:10" x14ac:dyDescent="0.25">
      <c r="A21" s="39"/>
      <c r="B21" s="134" t="s">
        <v>88</v>
      </c>
      <c r="C21" s="135">
        <v>611111</v>
      </c>
      <c r="D21" s="85">
        <v>0</v>
      </c>
      <c r="E21" s="142"/>
      <c r="F21" s="143">
        <f t="shared" si="0"/>
        <v>0</v>
      </c>
      <c r="G21" s="144"/>
      <c r="H21" s="127"/>
      <c r="I21" s="128" t="e">
        <f t="shared" si="1"/>
        <v>#DIV/0!</v>
      </c>
      <c r="J21" s="129" t="e">
        <f t="shared" si="2"/>
        <v>#DIV/0!</v>
      </c>
    </row>
    <row r="22" spans="1:10" x14ac:dyDescent="0.25">
      <c r="A22" s="39"/>
      <c r="B22" s="134" t="s">
        <v>89</v>
      </c>
      <c r="C22" s="135">
        <v>611112</v>
      </c>
      <c r="D22" s="85"/>
      <c r="E22" s="142"/>
      <c r="F22" s="143">
        <f t="shared" si="0"/>
        <v>0</v>
      </c>
      <c r="G22" s="144"/>
      <c r="H22" s="127">
        <v>0</v>
      </c>
      <c r="I22" s="128" t="e">
        <f t="shared" si="1"/>
        <v>#DIV/0!</v>
      </c>
      <c r="J22" s="129" t="e">
        <f t="shared" si="2"/>
        <v>#DIV/0!</v>
      </c>
    </row>
    <row r="23" spans="1:10" x14ac:dyDescent="0.25">
      <c r="A23" s="39"/>
      <c r="B23" s="134" t="s">
        <v>90</v>
      </c>
      <c r="C23" s="135">
        <v>611113</v>
      </c>
      <c r="D23" s="85"/>
      <c r="E23" s="142"/>
      <c r="F23" s="143">
        <f t="shared" si="0"/>
        <v>0</v>
      </c>
      <c r="G23" s="144"/>
      <c r="H23" s="127">
        <v>0</v>
      </c>
      <c r="I23" s="128" t="e">
        <f t="shared" si="1"/>
        <v>#DIV/0!</v>
      </c>
      <c r="J23" s="129" t="e">
        <f t="shared" si="2"/>
        <v>#DIV/0!</v>
      </c>
    </row>
    <row r="24" spans="1:10" x14ac:dyDescent="0.25">
      <c r="A24" s="39"/>
      <c r="B24" s="134" t="s">
        <v>91</v>
      </c>
      <c r="C24" s="135">
        <v>611114</v>
      </c>
      <c r="D24" s="85"/>
      <c r="E24" s="142"/>
      <c r="F24" s="143">
        <f t="shared" si="0"/>
        <v>0</v>
      </c>
      <c r="G24" s="144"/>
      <c r="H24" s="127">
        <v>0</v>
      </c>
      <c r="I24" s="128" t="e">
        <f t="shared" si="1"/>
        <v>#DIV/0!</v>
      </c>
      <c r="J24" s="129" t="e">
        <f t="shared" si="2"/>
        <v>#DIV/0!</v>
      </c>
    </row>
    <row r="25" spans="1:10" x14ac:dyDescent="0.25">
      <c r="A25" s="39"/>
      <c r="B25" s="134" t="s">
        <v>92</v>
      </c>
      <c r="C25" s="135">
        <v>611115</v>
      </c>
      <c r="D25" s="85"/>
      <c r="E25" s="142"/>
      <c r="F25" s="143">
        <f t="shared" si="0"/>
        <v>0</v>
      </c>
      <c r="G25" s="144"/>
      <c r="H25" s="127"/>
      <c r="I25" s="128" t="e">
        <f t="shared" si="1"/>
        <v>#DIV/0!</v>
      </c>
      <c r="J25" s="129" t="e">
        <f t="shared" si="2"/>
        <v>#DIV/0!</v>
      </c>
    </row>
    <row r="26" spans="1:10" x14ac:dyDescent="0.25">
      <c r="A26" s="39"/>
      <c r="B26" s="134" t="s">
        <v>93</v>
      </c>
      <c r="C26" s="135">
        <v>611116</v>
      </c>
      <c r="D26" s="85"/>
      <c r="E26" s="142"/>
      <c r="F26" s="143">
        <f t="shared" si="0"/>
        <v>0</v>
      </c>
      <c r="G26" s="144"/>
      <c r="H26" s="127">
        <v>0</v>
      </c>
      <c r="I26" s="128" t="e">
        <f t="shared" si="1"/>
        <v>#DIV/0!</v>
      </c>
      <c r="J26" s="129" t="e">
        <f t="shared" si="2"/>
        <v>#DIV/0!</v>
      </c>
    </row>
    <row r="27" spans="1:10" x14ac:dyDescent="0.25">
      <c r="A27" s="39"/>
      <c r="B27" s="134" t="s">
        <v>94</v>
      </c>
      <c r="C27" s="135">
        <v>611117</v>
      </c>
      <c r="D27" s="85"/>
      <c r="E27" s="142"/>
      <c r="F27" s="143">
        <f t="shared" si="0"/>
        <v>0</v>
      </c>
      <c r="G27" s="144"/>
      <c r="H27" s="127"/>
      <c r="I27" s="128" t="e">
        <f t="shared" si="1"/>
        <v>#DIV/0!</v>
      </c>
      <c r="J27" s="129" t="e">
        <f t="shared" si="2"/>
        <v>#DIV/0!</v>
      </c>
    </row>
    <row r="28" spans="1:10" x14ac:dyDescent="0.25">
      <c r="A28" s="39"/>
      <c r="B28" s="134" t="s">
        <v>95</v>
      </c>
      <c r="C28" s="135">
        <v>611118</v>
      </c>
      <c r="D28" s="85"/>
      <c r="E28" s="142"/>
      <c r="F28" s="143">
        <f t="shared" si="0"/>
        <v>0</v>
      </c>
      <c r="G28" s="144"/>
      <c r="H28" s="127">
        <v>0</v>
      </c>
      <c r="I28" s="128" t="e">
        <f t="shared" si="1"/>
        <v>#DIV/0!</v>
      </c>
      <c r="J28" s="129" t="e">
        <f t="shared" si="2"/>
        <v>#DIV/0!</v>
      </c>
    </row>
    <row r="29" spans="1:10" x14ac:dyDescent="0.25">
      <c r="A29" s="39"/>
      <c r="B29" s="134" t="s">
        <v>96</v>
      </c>
      <c r="C29" s="135">
        <v>611119</v>
      </c>
      <c r="D29" s="85"/>
      <c r="E29" s="142"/>
      <c r="F29" s="143">
        <f t="shared" si="0"/>
        <v>0</v>
      </c>
      <c r="G29" s="144"/>
      <c r="H29" s="127">
        <v>0</v>
      </c>
      <c r="I29" s="128" t="e">
        <f t="shared" si="1"/>
        <v>#DIV/0!</v>
      </c>
      <c r="J29" s="129" t="e">
        <f t="shared" si="2"/>
        <v>#DIV/0!</v>
      </c>
    </row>
    <row r="30" spans="1:10" x14ac:dyDescent="0.25">
      <c r="A30" s="39"/>
      <c r="B30" s="134" t="s">
        <v>97</v>
      </c>
      <c r="C30" s="135">
        <v>611122</v>
      </c>
      <c r="D30" s="85"/>
      <c r="E30" s="142"/>
      <c r="F30" s="143">
        <f t="shared" si="0"/>
        <v>0</v>
      </c>
      <c r="G30" s="144"/>
      <c r="H30" s="127"/>
      <c r="I30" s="128" t="e">
        <f t="shared" si="1"/>
        <v>#DIV/0!</v>
      </c>
      <c r="J30" s="129" t="e">
        <f t="shared" si="2"/>
        <v>#DIV/0!</v>
      </c>
    </row>
    <row r="31" spans="1:10" x14ac:dyDescent="0.25">
      <c r="A31" s="39"/>
      <c r="B31" s="134" t="s">
        <v>98</v>
      </c>
      <c r="C31" s="135">
        <v>611123</v>
      </c>
      <c r="D31" s="85"/>
      <c r="E31" s="142"/>
      <c r="F31" s="143">
        <f t="shared" si="0"/>
        <v>0</v>
      </c>
      <c r="G31" s="144"/>
      <c r="H31" s="127"/>
      <c r="I31" s="128" t="e">
        <f t="shared" si="1"/>
        <v>#DIV/0!</v>
      </c>
      <c r="J31" s="129" t="e">
        <f t="shared" si="2"/>
        <v>#DIV/0!</v>
      </c>
    </row>
    <row r="32" spans="1:10" x14ac:dyDescent="0.25">
      <c r="A32" s="39"/>
      <c r="B32" s="134" t="s">
        <v>99</v>
      </c>
      <c r="C32" s="135">
        <v>611124</v>
      </c>
      <c r="D32" s="85"/>
      <c r="E32" s="142"/>
      <c r="F32" s="143">
        <f t="shared" si="0"/>
        <v>0</v>
      </c>
      <c r="G32" s="144"/>
      <c r="H32" s="127"/>
      <c r="I32" s="128" t="e">
        <f t="shared" si="1"/>
        <v>#DIV/0!</v>
      </c>
      <c r="J32" s="129" t="e">
        <f t="shared" si="2"/>
        <v>#DIV/0!</v>
      </c>
    </row>
    <row r="33" spans="1:10" x14ac:dyDescent="0.25">
      <c r="A33" s="39"/>
      <c r="B33" s="134" t="s">
        <v>100</v>
      </c>
      <c r="C33" s="135">
        <v>611125</v>
      </c>
      <c r="D33" s="85"/>
      <c r="E33" s="142"/>
      <c r="F33" s="143">
        <f t="shared" si="0"/>
        <v>0</v>
      </c>
      <c r="G33" s="144"/>
      <c r="H33" s="127"/>
      <c r="I33" s="128" t="e">
        <f t="shared" si="1"/>
        <v>#DIV/0!</v>
      </c>
      <c r="J33" s="129" t="e">
        <f t="shared" si="2"/>
        <v>#DIV/0!</v>
      </c>
    </row>
    <row r="34" spans="1:10" x14ac:dyDescent="0.25">
      <c r="A34" s="39"/>
      <c r="B34" s="134" t="s">
        <v>101</v>
      </c>
      <c r="C34" s="135">
        <v>611126</v>
      </c>
      <c r="D34" s="85"/>
      <c r="E34" s="142"/>
      <c r="F34" s="143">
        <f t="shared" si="0"/>
        <v>0</v>
      </c>
      <c r="G34" s="144"/>
      <c r="H34" s="127">
        <v>0</v>
      </c>
      <c r="I34" s="128" t="e">
        <f t="shared" si="1"/>
        <v>#DIV/0!</v>
      </c>
      <c r="J34" s="129" t="e">
        <f t="shared" si="2"/>
        <v>#DIV/0!</v>
      </c>
    </row>
    <row r="35" spans="1:10" x14ac:dyDescent="0.25">
      <c r="A35" s="39"/>
      <c r="B35" s="134" t="s">
        <v>102</v>
      </c>
      <c r="C35" s="135">
        <v>611127</v>
      </c>
      <c r="D35" s="85"/>
      <c r="E35" s="142"/>
      <c r="F35" s="143">
        <f t="shared" si="0"/>
        <v>0</v>
      </c>
      <c r="G35" s="144"/>
      <c r="H35" s="127">
        <v>0</v>
      </c>
      <c r="I35" s="128" t="e">
        <f t="shared" si="1"/>
        <v>#DIV/0!</v>
      </c>
      <c r="J35" s="129" t="e">
        <f t="shared" si="2"/>
        <v>#DIV/0!</v>
      </c>
    </row>
    <row r="36" spans="1:10" x14ac:dyDescent="0.25">
      <c r="A36" s="39"/>
      <c r="B36" s="134" t="s">
        <v>103</v>
      </c>
      <c r="C36" s="135">
        <v>611132</v>
      </c>
      <c r="D36" s="85"/>
      <c r="E36" s="142"/>
      <c r="F36" s="143">
        <f t="shared" si="0"/>
        <v>0</v>
      </c>
      <c r="G36" s="144"/>
      <c r="H36" s="127"/>
      <c r="I36" s="128" t="e">
        <f t="shared" si="1"/>
        <v>#DIV/0!</v>
      </c>
      <c r="J36" s="129" t="e">
        <f t="shared" si="2"/>
        <v>#DIV/0!</v>
      </c>
    </row>
    <row r="37" spans="1:10" x14ac:dyDescent="0.25">
      <c r="A37" s="39"/>
      <c r="B37" s="134" t="s">
        <v>104</v>
      </c>
      <c r="C37" s="135">
        <v>611141</v>
      </c>
      <c r="D37" s="85"/>
      <c r="E37" s="142"/>
      <c r="F37" s="143">
        <f t="shared" si="0"/>
        <v>0</v>
      </c>
      <c r="G37" s="144"/>
      <c r="H37" s="127">
        <v>0</v>
      </c>
      <c r="I37" s="128" t="e">
        <f t="shared" si="1"/>
        <v>#DIV/0!</v>
      </c>
      <c r="J37" s="129" t="e">
        <f t="shared" si="2"/>
        <v>#DIV/0!</v>
      </c>
    </row>
    <row r="38" spans="1:10" x14ac:dyDescent="0.25">
      <c r="A38" s="122">
        <v>5</v>
      </c>
      <c r="B38" s="108" t="s">
        <v>29</v>
      </c>
      <c r="C38" s="109">
        <v>611200</v>
      </c>
      <c r="D38" s="110">
        <f>SUM(D39:D55)</f>
        <v>0</v>
      </c>
      <c r="E38" s="110">
        <f>SUM(E39:E55)</f>
        <v>0</v>
      </c>
      <c r="F38" s="111">
        <f t="shared" ref="F38:F215" si="3">SUM(D38:E38)</f>
        <v>0</v>
      </c>
      <c r="G38" s="112">
        <f>SUM(G39:G55)</f>
        <v>0</v>
      </c>
      <c r="H38" s="113">
        <f>SUM(H39+H40+H41+H42+H43+H44+H45+H46+H47+H48+H49+H50+H51+H52++H53+H54+H55)</f>
        <v>0</v>
      </c>
      <c r="I38" s="114" t="e">
        <f t="shared" si="1"/>
        <v>#DIV/0!</v>
      </c>
      <c r="J38" s="115" t="e">
        <f t="shared" si="2"/>
        <v>#DIV/0!</v>
      </c>
    </row>
    <row r="39" spans="1:10" x14ac:dyDescent="0.25">
      <c r="A39" s="45"/>
      <c r="B39" s="134" t="s">
        <v>105</v>
      </c>
      <c r="C39" s="135">
        <v>611211</v>
      </c>
      <c r="D39" s="85"/>
      <c r="E39" s="85"/>
      <c r="F39" s="143">
        <f t="shared" si="3"/>
        <v>0</v>
      </c>
      <c r="G39" s="86"/>
      <c r="H39" s="87"/>
      <c r="I39" s="128" t="e">
        <f t="shared" si="1"/>
        <v>#DIV/0!</v>
      </c>
      <c r="J39" s="129" t="e">
        <f t="shared" si="2"/>
        <v>#DIV/0!</v>
      </c>
    </row>
    <row r="40" spans="1:10" x14ac:dyDescent="0.25">
      <c r="A40" s="45"/>
      <c r="B40" s="134" t="s">
        <v>106</v>
      </c>
      <c r="C40" s="135">
        <v>611213</v>
      </c>
      <c r="D40" s="85"/>
      <c r="E40" s="85"/>
      <c r="F40" s="143">
        <f t="shared" si="3"/>
        <v>0</v>
      </c>
      <c r="G40" s="86"/>
      <c r="H40" s="87"/>
      <c r="I40" s="128" t="e">
        <f t="shared" si="1"/>
        <v>#DIV/0!</v>
      </c>
      <c r="J40" s="129" t="e">
        <f t="shared" si="2"/>
        <v>#DIV/0!</v>
      </c>
    </row>
    <row r="41" spans="1:10" x14ac:dyDescent="0.25">
      <c r="A41" s="45"/>
      <c r="B41" s="134" t="s">
        <v>107</v>
      </c>
      <c r="C41" s="135">
        <v>611214</v>
      </c>
      <c r="D41" s="85"/>
      <c r="E41" s="85"/>
      <c r="F41" s="143">
        <f t="shared" si="3"/>
        <v>0</v>
      </c>
      <c r="G41" s="86"/>
      <c r="H41" s="87"/>
      <c r="I41" s="128" t="e">
        <f t="shared" si="1"/>
        <v>#DIV/0!</v>
      </c>
      <c r="J41" s="129" t="e">
        <f t="shared" si="2"/>
        <v>#DIV/0!</v>
      </c>
    </row>
    <row r="42" spans="1:10" x14ac:dyDescent="0.25">
      <c r="A42" s="45"/>
      <c r="B42" s="134" t="s">
        <v>108</v>
      </c>
      <c r="C42" s="135">
        <v>611216</v>
      </c>
      <c r="D42" s="85"/>
      <c r="E42" s="85"/>
      <c r="F42" s="143">
        <f t="shared" si="3"/>
        <v>0</v>
      </c>
      <c r="G42" s="86"/>
      <c r="H42" s="87"/>
      <c r="I42" s="128" t="e">
        <f t="shared" si="1"/>
        <v>#DIV/0!</v>
      </c>
      <c r="J42" s="129" t="e">
        <f t="shared" si="2"/>
        <v>#DIV/0!</v>
      </c>
    </row>
    <row r="43" spans="1:10" x14ac:dyDescent="0.25">
      <c r="A43" s="45"/>
      <c r="B43" s="134" t="s">
        <v>109</v>
      </c>
      <c r="C43" s="135">
        <v>611221</v>
      </c>
      <c r="D43" s="85"/>
      <c r="E43" s="85"/>
      <c r="F43" s="143">
        <f t="shared" si="3"/>
        <v>0</v>
      </c>
      <c r="G43" s="86"/>
      <c r="H43" s="87"/>
      <c r="I43" s="128" t="e">
        <f t="shared" si="1"/>
        <v>#DIV/0!</v>
      </c>
      <c r="J43" s="129" t="e">
        <f t="shared" si="2"/>
        <v>#DIV/0!</v>
      </c>
    </row>
    <row r="44" spans="1:10" x14ac:dyDescent="0.25">
      <c r="A44" s="45"/>
      <c r="B44" s="134" t="s">
        <v>110</v>
      </c>
      <c r="C44" s="135">
        <v>611224</v>
      </c>
      <c r="D44" s="85"/>
      <c r="E44" s="85"/>
      <c r="F44" s="143">
        <f t="shared" si="3"/>
        <v>0</v>
      </c>
      <c r="G44" s="86"/>
      <c r="H44" s="87"/>
      <c r="I44" s="128" t="e">
        <f t="shared" si="1"/>
        <v>#DIV/0!</v>
      </c>
      <c r="J44" s="129" t="e">
        <f t="shared" si="2"/>
        <v>#DIV/0!</v>
      </c>
    </row>
    <row r="45" spans="1:10" x14ac:dyDescent="0.25">
      <c r="A45" s="45"/>
      <c r="B45" s="134" t="s">
        <v>111</v>
      </c>
      <c r="C45" s="135">
        <v>611225</v>
      </c>
      <c r="D45" s="85"/>
      <c r="E45" s="85"/>
      <c r="F45" s="143">
        <f t="shared" si="3"/>
        <v>0</v>
      </c>
      <c r="G45" s="86"/>
      <c r="H45" s="87"/>
      <c r="I45" s="128" t="e">
        <f t="shared" si="1"/>
        <v>#DIV/0!</v>
      </c>
      <c r="J45" s="129" t="e">
        <f t="shared" si="2"/>
        <v>#DIV/0!</v>
      </c>
    </row>
    <row r="46" spans="1:10" x14ac:dyDescent="0.25">
      <c r="A46" s="45"/>
      <c r="B46" s="134" t="s">
        <v>112</v>
      </c>
      <c r="C46" s="135">
        <v>611226</v>
      </c>
      <c r="D46" s="85"/>
      <c r="E46" s="85"/>
      <c r="F46" s="143">
        <f t="shared" si="3"/>
        <v>0</v>
      </c>
      <c r="G46" s="86"/>
      <c r="H46" s="87"/>
      <c r="I46" s="128" t="e">
        <f t="shared" si="1"/>
        <v>#DIV/0!</v>
      </c>
      <c r="J46" s="129" t="e">
        <f t="shared" si="2"/>
        <v>#DIV/0!</v>
      </c>
    </row>
    <row r="47" spans="1:10" x14ac:dyDescent="0.25">
      <c r="A47" s="45"/>
      <c r="B47" s="134" t="s">
        <v>113</v>
      </c>
      <c r="C47" s="135">
        <v>611227</v>
      </c>
      <c r="D47" s="85"/>
      <c r="E47" s="85"/>
      <c r="F47" s="143">
        <f t="shared" si="3"/>
        <v>0</v>
      </c>
      <c r="G47" s="86"/>
      <c r="H47" s="87"/>
      <c r="I47" s="128" t="e">
        <f t="shared" si="1"/>
        <v>#DIV/0!</v>
      </c>
      <c r="J47" s="129" t="e">
        <f t="shared" si="2"/>
        <v>#DIV/0!</v>
      </c>
    </row>
    <row r="48" spans="1:10" x14ac:dyDescent="0.25">
      <c r="A48" s="45"/>
      <c r="B48" s="134"/>
      <c r="C48" s="135"/>
      <c r="D48" s="85"/>
      <c r="E48" s="85"/>
      <c r="F48" s="143">
        <f t="shared" si="3"/>
        <v>0</v>
      </c>
      <c r="G48" s="86"/>
      <c r="H48" s="87"/>
      <c r="I48" s="128" t="e">
        <f t="shared" si="1"/>
        <v>#DIV/0!</v>
      </c>
      <c r="J48" s="129" t="e">
        <f t="shared" si="2"/>
        <v>#DIV/0!</v>
      </c>
    </row>
    <row r="49" spans="1:10" x14ac:dyDescent="0.25">
      <c r="A49" s="45"/>
      <c r="B49" s="134" t="s">
        <v>114</v>
      </c>
      <c r="C49" s="135">
        <v>611272</v>
      </c>
      <c r="D49" s="85"/>
      <c r="E49" s="85"/>
      <c r="F49" s="143">
        <f t="shared" si="3"/>
        <v>0</v>
      </c>
      <c r="G49" s="86"/>
      <c r="H49" s="87"/>
      <c r="I49" s="128" t="e">
        <f t="shared" si="1"/>
        <v>#DIV/0!</v>
      </c>
      <c r="J49" s="129" t="e">
        <f t="shared" si="2"/>
        <v>#DIV/0!</v>
      </c>
    </row>
    <row r="50" spans="1:10" x14ac:dyDescent="0.25">
      <c r="A50" s="45"/>
      <c r="B50" s="134" t="s">
        <v>115</v>
      </c>
      <c r="C50" s="135">
        <v>611273</v>
      </c>
      <c r="D50" s="85"/>
      <c r="E50" s="85"/>
      <c r="F50" s="143">
        <f t="shared" si="3"/>
        <v>0</v>
      </c>
      <c r="G50" s="86"/>
      <c r="H50" s="87"/>
      <c r="I50" s="128" t="e">
        <f t="shared" si="1"/>
        <v>#DIV/0!</v>
      </c>
      <c r="J50" s="129" t="e">
        <f t="shared" si="2"/>
        <v>#DIV/0!</v>
      </c>
    </row>
    <row r="51" spans="1:10" x14ac:dyDescent="0.25">
      <c r="A51" s="45"/>
      <c r="B51" s="134" t="s">
        <v>116</v>
      </c>
      <c r="C51" s="135">
        <v>611274</v>
      </c>
      <c r="D51" s="85"/>
      <c r="E51" s="85"/>
      <c r="F51" s="143">
        <f t="shared" si="3"/>
        <v>0</v>
      </c>
      <c r="G51" s="86"/>
      <c r="H51" s="87"/>
      <c r="I51" s="128" t="e">
        <f t="shared" si="1"/>
        <v>#DIV/0!</v>
      </c>
      <c r="J51" s="129" t="e">
        <f t="shared" si="2"/>
        <v>#DIV/0!</v>
      </c>
    </row>
    <row r="52" spans="1:10" x14ac:dyDescent="0.25">
      <c r="A52" s="45"/>
      <c r="B52" s="134" t="s">
        <v>117</v>
      </c>
      <c r="C52" s="135">
        <v>611275</v>
      </c>
      <c r="D52" s="85"/>
      <c r="E52" s="85"/>
      <c r="F52" s="143">
        <f t="shared" si="3"/>
        <v>0</v>
      </c>
      <c r="G52" s="86"/>
      <c r="H52" s="87"/>
      <c r="I52" s="128" t="e">
        <f t="shared" si="1"/>
        <v>#DIV/0!</v>
      </c>
      <c r="J52" s="129" t="e">
        <f t="shared" si="2"/>
        <v>#DIV/0!</v>
      </c>
    </row>
    <row r="53" spans="1:10" x14ac:dyDescent="0.25">
      <c r="A53" s="45"/>
      <c r="B53" s="134" t="s">
        <v>118</v>
      </c>
      <c r="C53" s="135">
        <v>611276</v>
      </c>
      <c r="D53" s="85"/>
      <c r="E53" s="85"/>
      <c r="F53" s="143">
        <f t="shared" si="3"/>
        <v>0</v>
      </c>
      <c r="G53" s="86"/>
      <c r="H53" s="87"/>
      <c r="I53" s="128" t="e">
        <f t="shared" si="1"/>
        <v>#DIV/0!</v>
      </c>
      <c r="J53" s="129" t="e">
        <f t="shared" si="2"/>
        <v>#DIV/0!</v>
      </c>
    </row>
    <row r="54" spans="1:10" x14ac:dyDescent="0.25">
      <c r="A54" s="45"/>
      <c r="B54" s="134" t="s">
        <v>119</v>
      </c>
      <c r="C54" s="135">
        <v>611277</v>
      </c>
      <c r="D54" s="85"/>
      <c r="E54" s="85"/>
      <c r="F54" s="143">
        <f t="shared" si="3"/>
        <v>0</v>
      </c>
      <c r="G54" s="86"/>
      <c r="H54" s="87"/>
      <c r="I54" s="128" t="e">
        <f t="shared" si="1"/>
        <v>#DIV/0!</v>
      </c>
      <c r="J54" s="129" t="e">
        <f t="shared" si="2"/>
        <v>#DIV/0!</v>
      </c>
    </row>
    <row r="55" spans="1:10" x14ac:dyDescent="0.25">
      <c r="A55" s="45"/>
      <c r="B55" s="134" t="s">
        <v>120</v>
      </c>
      <c r="C55" s="135">
        <v>611291</v>
      </c>
      <c r="D55" s="85"/>
      <c r="E55" s="85"/>
      <c r="F55" s="143">
        <f t="shared" si="3"/>
        <v>0</v>
      </c>
      <c r="G55" s="86"/>
      <c r="H55" s="87"/>
      <c r="I55" s="128" t="e">
        <f t="shared" si="1"/>
        <v>#DIV/0!</v>
      </c>
      <c r="J55" s="129" t="e">
        <f t="shared" si="2"/>
        <v>#DIV/0!</v>
      </c>
    </row>
    <row r="56" spans="1:10" ht="36.75" x14ac:dyDescent="0.25">
      <c r="A56" s="116">
        <v>6</v>
      </c>
      <c r="B56" s="117" t="s">
        <v>30</v>
      </c>
      <c r="C56" s="118">
        <v>613000</v>
      </c>
      <c r="D56" s="119">
        <f>SUM(D57+D72+D78+D88+D101+D108+D112+D122+D129)</f>
        <v>0</v>
      </c>
      <c r="E56" s="119">
        <f>SUM(E57+E72+E78+E88+E101+E108+E112+E122+E129)</f>
        <v>75000</v>
      </c>
      <c r="F56" s="119">
        <f t="shared" si="3"/>
        <v>75000</v>
      </c>
      <c r="G56" s="120">
        <f>SUM(G57+G72+G78+G88+G101+G108+G112+G122+G129)</f>
        <v>74959</v>
      </c>
      <c r="H56" s="121">
        <f>SUM(H57+H72+H78+H88+H101+H108+H112+H122+H129)</f>
        <v>0</v>
      </c>
      <c r="I56" s="114">
        <f t="shared" si="1"/>
        <v>0.9994533333333333</v>
      </c>
      <c r="J56" s="115" t="e">
        <f t="shared" si="2"/>
        <v>#DIV/0!</v>
      </c>
    </row>
    <row r="57" spans="1:10" x14ac:dyDescent="0.25">
      <c r="A57" s="122">
        <v>7</v>
      </c>
      <c r="B57" s="108" t="s">
        <v>31</v>
      </c>
      <c r="C57" s="109">
        <v>613100</v>
      </c>
      <c r="D57" s="110">
        <f>SUM(D58:D71)</f>
        <v>0</v>
      </c>
      <c r="E57" s="110">
        <f>SUM(E58:E71)</f>
        <v>0</v>
      </c>
      <c r="F57" s="111">
        <f t="shared" si="3"/>
        <v>0</v>
      </c>
      <c r="G57" s="112">
        <f>SUM(G58:G71)</f>
        <v>0</v>
      </c>
      <c r="H57" s="113">
        <f>SUM(H58:H71)</f>
        <v>0</v>
      </c>
      <c r="I57" s="114" t="e">
        <f t="shared" si="1"/>
        <v>#DIV/0!</v>
      </c>
      <c r="J57" s="115" t="e">
        <f t="shared" si="2"/>
        <v>#DIV/0!</v>
      </c>
    </row>
    <row r="58" spans="1:10" x14ac:dyDescent="0.25">
      <c r="A58" s="45"/>
      <c r="B58" s="134" t="s">
        <v>121</v>
      </c>
      <c r="C58" s="135">
        <v>613111</v>
      </c>
      <c r="D58" s="85"/>
      <c r="E58" s="85"/>
      <c r="F58" s="143">
        <f t="shared" si="3"/>
        <v>0</v>
      </c>
      <c r="G58" s="86"/>
      <c r="H58" s="127"/>
      <c r="I58" s="128" t="e">
        <f t="shared" si="1"/>
        <v>#DIV/0!</v>
      </c>
      <c r="J58" s="129" t="e">
        <f t="shared" si="2"/>
        <v>#DIV/0!</v>
      </c>
    </row>
    <row r="59" spans="1:10" x14ac:dyDescent="0.25">
      <c r="A59" s="45"/>
      <c r="B59" s="134" t="s">
        <v>122</v>
      </c>
      <c r="C59" s="135">
        <v>613112</v>
      </c>
      <c r="D59" s="85"/>
      <c r="E59" s="85"/>
      <c r="F59" s="143">
        <f t="shared" si="3"/>
        <v>0</v>
      </c>
      <c r="G59" s="86"/>
      <c r="H59" s="127"/>
      <c r="I59" s="128" t="e">
        <f t="shared" si="1"/>
        <v>#DIV/0!</v>
      </c>
      <c r="J59" s="129" t="e">
        <f t="shared" si="2"/>
        <v>#DIV/0!</v>
      </c>
    </row>
    <row r="60" spans="1:10" x14ac:dyDescent="0.25">
      <c r="A60" s="45"/>
      <c r="B60" s="134" t="s">
        <v>123</v>
      </c>
      <c r="C60" s="135">
        <v>613113</v>
      </c>
      <c r="D60" s="85"/>
      <c r="E60" s="85"/>
      <c r="F60" s="143">
        <f t="shared" si="3"/>
        <v>0</v>
      </c>
      <c r="G60" s="86"/>
      <c r="H60" s="127"/>
      <c r="I60" s="128" t="e">
        <f t="shared" si="1"/>
        <v>#DIV/0!</v>
      </c>
      <c r="J60" s="129" t="e">
        <f t="shared" si="2"/>
        <v>#DIV/0!</v>
      </c>
    </row>
    <row r="61" spans="1:10" x14ac:dyDescent="0.25">
      <c r="A61" s="45"/>
      <c r="B61" s="134" t="s">
        <v>124</v>
      </c>
      <c r="C61" s="135">
        <v>613114</v>
      </c>
      <c r="D61" s="85"/>
      <c r="E61" s="85"/>
      <c r="F61" s="143">
        <f t="shared" si="3"/>
        <v>0</v>
      </c>
      <c r="G61" s="86"/>
      <c r="H61" s="127"/>
      <c r="I61" s="128" t="e">
        <f t="shared" si="1"/>
        <v>#DIV/0!</v>
      </c>
      <c r="J61" s="129" t="e">
        <f t="shared" si="2"/>
        <v>#DIV/0!</v>
      </c>
    </row>
    <row r="62" spans="1:10" x14ac:dyDescent="0.25">
      <c r="A62" s="45"/>
      <c r="B62" s="134" t="s">
        <v>125</v>
      </c>
      <c r="C62" s="135">
        <v>613115</v>
      </c>
      <c r="D62" s="85"/>
      <c r="E62" s="85"/>
      <c r="F62" s="143">
        <f t="shared" si="3"/>
        <v>0</v>
      </c>
      <c r="G62" s="86"/>
      <c r="H62" s="127"/>
      <c r="I62" s="128" t="e">
        <f t="shared" si="1"/>
        <v>#DIV/0!</v>
      </c>
      <c r="J62" s="129" t="e">
        <f t="shared" si="2"/>
        <v>#DIV/0!</v>
      </c>
    </row>
    <row r="63" spans="1:10" x14ac:dyDescent="0.25">
      <c r="A63" s="45"/>
      <c r="B63" s="134" t="s">
        <v>126</v>
      </c>
      <c r="C63" s="135">
        <v>613116</v>
      </c>
      <c r="D63" s="85"/>
      <c r="E63" s="85"/>
      <c r="F63" s="143">
        <f t="shared" si="3"/>
        <v>0</v>
      </c>
      <c r="G63" s="86"/>
      <c r="H63" s="127"/>
      <c r="I63" s="128" t="e">
        <f t="shared" si="1"/>
        <v>#DIV/0!</v>
      </c>
      <c r="J63" s="129" t="e">
        <f t="shared" si="2"/>
        <v>#DIV/0!</v>
      </c>
    </row>
    <row r="64" spans="1:10" x14ac:dyDescent="0.25">
      <c r="A64" s="45"/>
      <c r="B64" s="134" t="s">
        <v>127</v>
      </c>
      <c r="C64" s="135">
        <v>613117</v>
      </c>
      <c r="D64" s="85"/>
      <c r="E64" s="85"/>
      <c r="F64" s="143">
        <f t="shared" si="3"/>
        <v>0</v>
      </c>
      <c r="G64" s="86"/>
      <c r="H64" s="127"/>
      <c r="I64" s="128" t="e">
        <f t="shared" si="1"/>
        <v>#DIV/0!</v>
      </c>
      <c r="J64" s="129" t="e">
        <f t="shared" si="2"/>
        <v>#DIV/0!</v>
      </c>
    </row>
    <row r="65" spans="1:10" x14ac:dyDescent="0.25">
      <c r="A65" s="45"/>
      <c r="B65" s="134" t="s">
        <v>128</v>
      </c>
      <c r="C65" s="135">
        <v>613121</v>
      </c>
      <c r="D65" s="85"/>
      <c r="E65" s="85"/>
      <c r="F65" s="143">
        <f t="shared" si="3"/>
        <v>0</v>
      </c>
      <c r="G65" s="86"/>
      <c r="H65" s="127"/>
      <c r="I65" s="128" t="e">
        <f t="shared" si="1"/>
        <v>#DIV/0!</v>
      </c>
      <c r="J65" s="129" t="e">
        <f t="shared" si="2"/>
        <v>#DIV/0!</v>
      </c>
    </row>
    <row r="66" spans="1:10" x14ac:dyDescent="0.25">
      <c r="A66" s="45"/>
      <c r="B66" s="134" t="s">
        <v>129</v>
      </c>
      <c r="C66" s="135">
        <v>613122</v>
      </c>
      <c r="D66" s="85"/>
      <c r="E66" s="85"/>
      <c r="F66" s="143">
        <f t="shared" si="3"/>
        <v>0</v>
      </c>
      <c r="G66" s="86"/>
      <c r="H66" s="127"/>
      <c r="I66" s="128" t="e">
        <f t="shared" si="1"/>
        <v>#DIV/0!</v>
      </c>
      <c r="J66" s="129" t="e">
        <f t="shared" si="2"/>
        <v>#DIV/0!</v>
      </c>
    </row>
    <row r="67" spans="1:10" x14ac:dyDescent="0.25">
      <c r="A67" s="45"/>
      <c r="B67" s="134" t="s">
        <v>130</v>
      </c>
      <c r="C67" s="135">
        <v>613123</v>
      </c>
      <c r="D67" s="85"/>
      <c r="E67" s="85"/>
      <c r="F67" s="143">
        <f t="shared" si="3"/>
        <v>0</v>
      </c>
      <c r="G67" s="86"/>
      <c r="H67" s="127"/>
      <c r="I67" s="128" t="e">
        <f t="shared" si="1"/>
        <v>#DIV/0!</v>
      </c>
      <c r="J67" s="129" t="e">
        <f t="shared" si="2"/>
        <v>#DIV/0!</v>
      </c>
    </row>
    <row r="68" spans="1:10" x14ac:dyDescent="0.25">
      <c r="A68" s="45"/>
      <c r="B68" s="134" t="s">
        <v>131</v>
      </c>
      <c r="C68" s="135">
        <v>613124</v>
      </c>
      <c r="D68" s="85"/>
      <c r="E68" s="85"/>
      <c r="F68" s="143">
        <f t="shared" si="3"/>
        <v>0</v>
      </c>
      <c r="G68" s="86"/>
      <c r="H68" s="127"/>
      <c r="I68" s="128" t="e">
        <f t="shared" si="1"/>
        <v>#DIV/0!</v>
      </c>
      <c r="J68" s="129" t="e">
        <f t="shared" si="2"/>
        <v>#DIV/0!</v>
      </c>
    </row>
    <row r="69" spans="1:10" x14ac:dyDescent="0.25">
      <c r="A69" s="45"/>
      <c r="B69" s="134" t="s">
        <v>132</v>
      </c>
      <c r="C69" s="135">
        <v>613125</v>
      </c>
      <c r="D69" s="85"/>
      <c r="E69" s="85"/>
      <c r="F69" s="143">
        <f t="shared" si="3"/>
        <v>0</v>
      </c>
      <c r="G69" s="86"/>
      <c r="H69" s="127"/>
      <c r="I69" s="128" t="e">
        <f t="shared" si="1"/>
        <v>#DIV/0!</v>
      </c>
      <c r="J69" s="129" t="e">
        <f t="shared" si="2"/>
        <v>#DIV/0!</v>
      </c>
    </row>
    <row r="70" spans="1:10" x14ac:dyDescent="0.25">
      <c r="A70" s="45"/>
      <c r="B70" s="134" t="s">
        <v>133</v>
      </c>
      <c r="C70" s="135">
        <v>613126</v>
      </c>
      <c r="D70" s="85"/>
      <c r="E70" s="85"/>
      <c r="F70" s="143">
        <f t="shared" si="3"/>
        <v>0</v>
      </c>
      <c r="G70" s="86"/>
      <c r="H70" s="127"/>
      <c r="I70" s="128" t="e">
        <f t="shared" si="1"/>
        <v>#DIV/0!</v>
      </c>
      <c r="J70" s="129" t="e">
        <f t="shared" si="2"/>
        <v>#DIV/0!</v>
      </c>
    </row>
    <row r="71" spans="1:10" x14ac:dyDescent="0.25">
      <c r="A71" s="45"/>
      <c r="B71" s="134" t="s">
        <v>134</v>
      </c>
      <c r="C71" s="135">
        <v>613127</v>
      </c>
      <c r="D71" s="85"/>
      <c r="E71" s="85"/>
      <c r="F71" s="143">
        <f t="shared" si="3"/>
        <v>0</v>
      </c>
      <c r="G71" s="86"/>
      <c r="H71" s="127"/>
      <c r="I71" s="128" t="e">
        <f t="shared" si="1"/>
        <v>#DIV/0!</v>
      </c>
      <c r="J71" s="129" t="e">
        <f t="shared" si="2"/>
        <v>#DIV/0!</v>
      </c>
    </row>
    <row r="72" spans="1:10" ht="24.75" x14ac:dyDescent="0.25">
      <c r="A72" s="123">
        <v>8</v>
      </c>
      <c r="B72" s="108" t="s">
        <v>32</v>
      </c>
      <c r="C72" s="109">
        <v>613200</v>
      </c>
      <c r="D72" s="110">
        <f>SUM(D73:D77)</f>
        <v>0</v>
      </c>
      <c r="E72" s="110">
        <f>SUM(E73:E77)</f>
        <v>0</v>
      </c>
      <c r="F72" s="111">
        <f t="shared" si="3"/>
        <v>0</v>
      </c>
      <c r="G72" s="112">
        <f>SUM(G73:G77)</f>
        <v>0</v>
      </c>
      <c r="H72" s="113">
        <f>SUM(H73:H77)</f>
        <v>0</v>
      </c>
      <c r="I72" s="114" t="e">
        <f t="shared" si="1"/>
        <v>#DIV/0!</v>
      </c>
      <c r="J72" s="115" t="e">
        <f t="shared" si="2"/>
        <v>#DIV/0!</v>
      </c>
    </row>
    <row r="73" spans="1:10" x14ac:dyDescent="0.25">
      <c r="A73" s="39"/>
      <c r="B73" s="136" t="s">
        <v>135</v>
      </c>
      <c r="C73" s="135">
        <v>613211</v>
      </c>
      <c r="D73" s="85"/>
      <c r="E73" s="85"/>
      <c r="F73" s="143">
        <f t="shared" si="3"/>
        <v>0</v>
      </c>
      <c r="G73" s="86"/>
      <c r="H73" s="87"/>
      <c r="I73" s="128" t="e">
        <f t="shared" si="1"/>
        <v>#DIV/0!</v>
      </c>
      <c r="J73" s="129" t="e">
        <f t="shared" si="2"/>
        <v>#DIV/0!</v>
      </c>
    </row>
    <row r="74" spans="1:10" x14ac:dyDescent="0.25">
      <c r="A74" s="39"/>
      <c r="B74" s="136" t="s">
        <v>136</v>
      </c>
      <c r="C74" s="135">
        <v>613212</v>
      </c>
      <c r="D74" s="85"/>
      <c r="E74" s="85"/>
      <c r="F74" s="143">
        <f t="shared" si="3"/>
        <v>0</v>
      </c>
      <c r="G74" s="86"/>
      <c r="H74" s="87"/>
      <c r="I74" s="128" t="e">
        <f t="shared" si="1"/>
        <v>#DIV/0!</v>
      </c>
      <c r="J74" s="129" t="e">
        <f t="shared" si="2"/>
        <v>#DIV/0!</v>
      </c>
    </row>
    <row r="75" spans="1:10" x14ac:dyDescent="0.25">
      <c r="A75" s="39"/>
      <c r="B75" s="136" t="s">
        <v>137</v>
      </c>
      <c r="C75" s="135">
        <v>613213</v>
      </c>
      <c r="D75" s="85"/>
      <c r="E75" s="85"/>
      <c r="F75" s="143">
        <f t="shared" si="3"/>
        <v>0</v>
      </c>
      <c r="G75" s="86"/>
      <c r="H75" s="87"/>
      <c r="I75" s="128" t="e">
        <f t="shared" si="1"/>
        <v>#DIV/0!</v>
      </c>
      <c r="J75" s="129" t="e">
        <f t="shared" si="2"/>
        <v>#DIV/0!</v>
      </c>
    </row>
    <row r="76" spans="1:10" x14ac:dyDescent="0.25">
      <c r="A76" s="39"/>
      <c r="B76" s="136" t="s">
        <v>138</v>
      </c>
      <c r="C76" s="135">
        <v>613221</v>
      </c>
      <c r="D76" s="85"/>
      <c r="E76" s="85"/>
      <c r="F76" s="143">
        <f t="shared" si="3"/>
        <v>0</v>
      </c>
      <c r="G76" s="86"/>
      <c r="H76" s="87"/>
      <c r="I76" s="128" t="e">
        <f t="shared" si="1"/>
        <v>#DIV/0!</v>
      </c>
      <c r="J76" s="129" t="e">
        <f t="shared" si="2"/>
        <v>#DIV/0!</v>
      </c>
    </row>
    <row r="77" spans="1:10" x14ac:dyDescent="0.25">
      <c r="A77" s="39"/>
      <c r="B77" s="136"/>
      <c r="C77" s="135"/>
      <c r="D77" s="85"/>
      <c r="E77" s="85"/>
      <c r="F77" s="143">
        <f t="shared" si="3"/>
        <v>0</v>
      </c>
      <c r="G77" s="86"/>
      <c r="H77" s="87"/>
      <c r="I77" s="128" t="e">
        <f t="shared" si="1"/>
        <v>#DIV/0!</v>
      </c>
      <c r="J77" s="129" t="e">
        <f t="shared" si="2"/>
        <v>#DIV/0!</v>
      </c>
    </row>
    <row r="78" spans="1:10" ht="24.75" x14ac:dyDescent="0.25">
      <c r="A78" s="122">
        <v>9</v>
      </c>
      <c r="B78" s="108" t="s">
        <v>33</v>
      </c>
      <c r="C78" s="109">
        <v>613300</v>
      </c>
      <c r="D78" s="110">
        <f>SUM(D79:D87)</f>
        <v>0</v>
      </c>
      <c r="E78" s="110">
        <f>SUM(E79:E87)</f>
        <v>0</v>
      </c>
      <c r="F78" s="111">
        <f t="shared" si="3"/>
        <v>0</v>
      </c>
      <c r="G78" s="112">
        <f>SUM(G79:G87)</f>
        <v>0</v>
      </c>
      <c r="H78" s="113">
        <f>SUM(H79:H87)</f>
        <v>0</v>
      </c>
      <c r="I78" s="114" t="e">
        <f t="shared" si="1"/>
        <v>#DIV/0!</v>
      </c>
      <c r="J78" s="115" t="e">
        <f t="shared" si="2"/>
        <v>#DIV/0!</v>
      </c>
    </row>
    <row r="79" spans="1:10" x14ac:dyDescent="0.25">
      <c r="A79" s="45"/>
      <c r="B79" s="134" t="s">
        <v>139</v>
      </c>
      <c r="C79" s="135">
        <v>613311</v>
      </c>
      <c r="D79" s="85"/>
      <c r="E79" s="85"/>
      <c r="F79" s="143">
        <f t="shared" si="3"/>
        <v>0</v>
      </c>
      <c r="G79" s="86"/>
      <c r="H79" s="87"/>
      <c r="I79" s="128" t="e">
        <f t="shared" si="1"/>
        <v>#DIV/0!</v>
      </c>
      <c r="J79" s="129" t="e">
        <f t="shared" si="2"/>
        <v>#DIV/0!</v>
      </c>
    </row>
    <row r="80" spans="1:10" x14ac:dyDescent="0.25">
      <c r="A80" s="45"/>
      <c r="B80" s="134" t="s">
        <v>140</v>
      </c>
      <c r="C80" s="135">
        <v>613312</v>
      </c>
      <c r="D80" s="85"/>
      <c r="E80" s="85"/>
      <c r="F80" s="143">
        <f t="shared" si="3"/>
        <v>0</v>
      </c>
      <c r="G80" s="86"/>
      <c r="H80" s="87"/>
      <c r="I80" s="128" t="e">
        <f t="shared" si="1"/>
        <v>#DIV/0!</v>
      </c>
      <c r="J80" s="129" t="e">
        <f t="shared" si="2"/>
        <v>#DIV/0!</v>
      </c>
    </row>
    <row r="81" spans="1:10" x14ac:dyDescent="0.25">
      <c r="A81" s="45"/>
      <c r="B81" s="134" t="s">
        <v>141</v>
      </c>
      <c r="C81" s="135">
        <v>613316</v>
      </c>
      <c r="D81" s="85"/>
      <c r="E81" s="85"/>
      <c r="F81" s="143">
        <f t="shared" si="3"/>
        <v>0</v>
      </c>
      <c r="G81" s="86"/>
      <c r="H81" s="87"/>
      <c r="I81" s="128" t="e">
        <f t="shared" ref="I81:I215" si="4">SUM(G81/F81)</f>
        <v>#DIV/0!</v>
      </c>
      <c r="J81" s="129" t="e">
        <f t="shared" ref="J81:J215" si="5">SUM(G81/H81)</f>
        <v>#DIV/0!</v>
      </c>
    </row>
    <row r="82" spans="1:10" x14ac:dyDescent="0.25">
      <c r="A82" s="45"/>
      <c r="B82" s="134" t="s">
        <v>142</v>
      </c>
      <c r="C82" s="135">
        <v>613321</v>
      </c>
      <c r="D82" s="85"/>
      <c r="E82" s="85"/>
      <c r="F82" s="143">
        <f t="shared" si="3"/>
        <v>0</v>
      </c>
      <c r="G82" s="86"/>
      <c r="H82" s="87"/>
      <c r="I82" s="128" t="e">
        <f t="shared" si="4"/>
        <v>#DIV/0!</v>
      </c>
      <c r="J82" s="129" t="e">
        <f t="shared" si="5"/>
        <v>#DIV/0!</v>
      </c>
    </row>
    <row r="83" spans="1:10" x14ac:dyDescent="0.25">
      <c r="A83" s="45"/>
      <c r="B83" s="134" t="s">
        <v>143</v>
      </c>
      <c r="C83" s="135">
        <v>613322</v>
      </c>
      <c r="D83" s="85"/>
      <c r="E83" s="85"/>
      <c r="F83" s="143">
        <f t="shared" si="3"/>
        <v>0</v>
      </c>
      <c r="G83" s="86"/>
      <c r="H83" s="87"/>
      <c r="I83" s="128" t="e">
        <f t="shared" si="4"/>
        <v>#DIV/0!</v>
      </c>
      <c r="J83" s="129" t="e">
        <f t="shared" si="5"/>
        <v>#DIV/0!</v>
      </c>
    </row>
    <row r="84" spans="1:10" x14ac:dyDescent="0.25">
      <c r="A84" s="45"/>
      <c r="B84" s="134" t="s">
        <v>144</v>
      </c>
      <c r="C84" s="135">
        <v>613323</v>
      </c>
      <c r="D84" s="85"/>
      <c r="E84" s="85"/>
      <c r="F84" s="143">
        <f t="shared" si="3"/>
        <v>0</v>
      </c>
      <c r="G84" s="86"/>
      <c r="H84" s="87"/>
      <c r="I84" s="128" t="e">
        <f t="shared" si="4"/>
        <v>#DIV/0!</v>
      </c>
      <c r="J84" s="129" t="e">
        <f t="shared" si="5"/>
        <v>#DIV/0!</v>
      </c>
    </row>
    <row r="85" spans="1:10" x14ac:dyDescent="0.25">
      <c r="A85" s="45"/>
      <c r="B85" s="134" t="s">
        <v>145</v>
      </c>
      <c r="C85" s="135">
        <v>613324</v>
      </c>
      <c r="D85" s="85"/>
      <c r="E85" s="85"/>
      <c r="F85" s="143">
        <f t="shared" si="3"/>
        <v>0</v>
      </c>
      <c r="G85" s="86"/>
      <c r="H85" s="87"/>
      <c r="I85" s="128" t="e">
        <f t="shared" si="4"/>
        <v>#DIV/0!</v>
      </c>
      <c r="J85" s="129" t="e">
        <f t="shared" si="5"/>
        <v>#DIV/0!</v>
      </c>
    </row>
    <row r="86" spans="1:10" x14ac:dyDescent="0.25">
      <c r="A86" s="45"/>
      <c r="B86" s="134" t="s">
        <v>146</v>
      </c>
      <c r="C86" s="135">
        <v>613326</v>
      </c>
      <c r="D86" s="85"/>
      <c r="E86" s="85"/>
      <c r="F86" s="143">
        <f t="shared" si="3"/>
        <v>0</v>
      </c>
      <c r="G86" s="86"/>
      <c r="H86" s="87"/>
      <c r="I86" s="128" t="e">
        <f t="shared" si="4"/>
        <v>#DIV/0!</v>
      </c>
      <c r="J86" s="129" t="e">
        <f t="shared" si="5"/>
        <v>#DIV/0!</v>
      </c>
    </row>
    <row r="87" spans="1:10" x14ac:dyDescent="0.25">
      <c r="A87" s="45"/>
      <c r="B87" s="134" t="s">
        <v>147</v>
      </c>
      <c r="C87" s="135">
        <v>613329</v>
      </c>
      <c r="D87" s="85"/>
      <c r="E87" s="85"/>
      <c r="F87" s="143">
        <f t="shared" si="3"/>
        <v>0</v>
      </c>
      <c r="G87" s="86"/>
      <c r="H87" s="87"/>
      <c r="I87" s="128" t="e">
        <f t="shared" si="4"/>
        <v>#DIV/0!</v>
      </c>
      <c r="J87" s="129" t="e">
        <f t="shared" si="5"/>
        <v>#DIV/0!</v>
      </c>
    </row>
    <row r="88" spans="1:10" ht="24.75" x14ac:dyDescent="0.25">
      <c r="A88" s="123">
        <v>10</v>
      </c>
      <c r="B88" s="108" t="s">
        <v>34</v>
      </c>
      <c r="C88" s="109">
        <v>613400</v>
      </c>
      <c r="D88" s="110">
        <f>SUM(D89:D100)</f>
        <v>0</v>
      </c>
      <c r="E88" s="110">
        <f>SUM(E89:E100)</f>
        <v>0</v>
      </c>
      <c r="F88" s="111">
        <f t="shared" si="3"/>
        <v>0</v>
      </c>
      <c r="G88" s="112">
        <f>SUM(G89:G100)</f>
        <v>0</v>
      </c>
      <c r="H88" s="113">
        <f>SUM(H89:H100)</f>
        <v>0</v>
      </c>
      <c r="I88" s="114" t="e">
        <f t="shared" si="4"/>
        <v>#DIV/0!</v>
      </c>
      <c r="J88" s="115" t="e">
        <f t="shared" si="5"/>
        <v>#DIV/0!</v>
      </c>
    </row>
    <row r="89" spans="1:10" x14ac:dyDescent="0.25">
      <c r="A89" s="39"/>
      <c r="B89" s="134" t="s">
        <v>148</v>
      </c>
      <c r="C89" s="135">
        <v>613411</v>
      </c>
      <c r="D89" s="85"/>
      <c r="E89" s="85"/>
      <c r="F89" s="143">
        <f t="shared" si="3"/>
        <v>0</v>
      </c>
      <c r="G89" s="86"/>
      <c r="H89" s="127"/>
      <c r="I89" s="128" t="e">
        <f t="shared" si="4"/>
        <v>#DIV/0!</v>
      </c>
      <c r="J89" s="129" t="e">
        <f t="shared" si="5"/>
        <v>#DIV/0!</v>
      </c>
    </row>
    <row r="90" spans="1:10" x14ac:dyDescent="0.25">
      <c r="A90" s="39"/>
      <c r="B90" s="134" t="s">
        <v>149</v>
      </c>
      <c r="C90" s="135">
        <v>613412</v>
      </c>
      <c r="D90" s="85"/>
      <c r="E90" s="85"/>
      <c r="F90" s="143">
        <f t="shared" si="3"/>
        <v>0</v>
      </c>
      <c r="G90" s="86"/>
      <c r="H90" s="127"/>
      <c r="I90" s="128" t="e">
        <f t="shared" si="4"/>
        <v>#DIV/0!</v>
      </c>
      <c r="J90" s="129" t="e">
        <f t="shared" si="5"/>
        <v>#DIV/0!</v>
      </c>
    </row>
    <row r="91" spans="1:10" x14ac:dyDescent="0.25">
      <c r="A91" s="39"/>
      <c r="B91" s="134" t="s">
        <v>150</v>
      </c>
      <c r="C91" s="135">
        <v>613414</v>
      </c>
      <c r="D91" s="85"/>
      <c r="E91" s="85"/>
      <c r="F91" s="143">
        <f t="shared" si="3"/>
        <v>0</v>
      </c>
      <c r="G91" s="86"/>
      <c r="H91" s="127"/>
      <c r="I91" s="128" t="e">
        <f t="shared" si="4"/>
        <v>#DIV/0!</v>
      </c>
      <c r="J91" s="129" t="e">
        <f t="shared" si="5"/>
        <v>#DIV/0!</v>
      </c>
    </row>
    <row r="92" spans="1:10" x14ac:dyDescent="0.25">
      <c r="A92" s="39"/>
      <c r="B92" s="134" t="s">
        <v>151</v>
      </c>
      <c r="C92" s="135">
        <v>613415</v>
      </c>
      <c r="D92" s="85"/>
      <c r="E92" s="85"/>
      <c r="F92" s="143">
        <f t="shared" si="3"/>
        <v>0</v>
      </c>
      <c r="G92" s="86"/>
      <c r="H92" s="127"/>
      <c r="I92" s="128" t="e">
        <f t="shared" si="4"/>
        <v>#DIV/0!</v>
      </c>
      <c r="J92" s="129" t="e">
        <f t="shared" si="5"/>
        <v>#DIV/0!</v>
      </c>
    </row>
    <row r="93" spans="1:10" x14ac:dyDescent="0.25">
      <c r="A93" s="39"/>
      <c r="B93" s="134" t="s">
        <v>152</v>
      </c>
      <c r="C93" s="135">
        <v>613416</v>
      </c>
      <c r="D93" s="85"/>
      <c r="E93" s="85"/>
      <c r="F93" s="143">
        <f t="shared" si="3"/>
        <v>0</v>
      </c>
      <c r="G93" s="86"/>
      <c r="H93" s="127"/>
      <c r="I93" s="128" t="e">
        <f t="shared" si="4"/>
        <v>#DIV/0!</v>
      </c>
      <c r="J93" s="129" t="e">
        <f t="shared" si="5"/>
        <v>#DIV/0!</v>
      </c>
    </row>
    <row r="94" spans="1:10" x14ac:dyDescent="0.25">
      <c r="A94" s="39"/>
      <c r="B94" s="137" t="s">
        <v>153</v>
      </c>
      <c r="C94" s="138">
        <v>613417</v>
      </c>
      <c r="D94" s="85"/>
      <c r="E94" s="85"/>
      <c r="F94" s="143">
        <f t="shared" si="3"/>
        <v>0</v>
      </c>
      <c r="G94" s="86"/>
      <c r="H94" s="127"/>
      <c r="I94" s="128" t="e">
        <f t="shared" si="4"/>
        <v>#DIV/0!</v>
      </c>
      <c r="J94" s="129" t="e">
        <f t="shared" si="5"/>
        <v>#DIV/0!</v>
      </c>
    </row>
    <row r="95" spans="1:10" x14ac:dyDescent="0.25">
      <c r="A95" s="39"/>
      <c r="B95" s="137" t="s">
        <v>154</v>
      </c>
      <c r="C95" s="138">
        <v>613418</v>
      </c>
      <c r="D95" s="85"/>
      <c r="E95" s="85"/>
      <c r="F95" s="143">
        <f t="shared" si="3"/>
        <v>0</v>
      </c>
      <c r="G95" s="86"/>
      <c r="H95" s="127"/>
      <c r="I95" s="128" t="e">
        <f t="shared" si="4"/>
        <v>#DIV/0!</v>
      </c>
      <c r="J95" s="129" t="e">
        <f t="shared" si="5"/>
        <v>#DIV/0!</v>
      </c>
    </row>
    <row r="96" spans="1:10" x14ac:dyDescent="0.25">
      <c r="A96" s="39"/>
      <c r="B96" s="137" t="s">
        <v>155</v>
      </c>
      <c r="C96" s="138">
        <v>613419</v>
      </c>
      <c r="D96" s="85"/>
      <c r="E96" s="85"/>
      <c r="F96" s="143">
        <f t="shared" si="3"/>
        <v>0</v>
      </c>
      <c r="G96" s="86"/>
      <c r="H96" s="127"/>
      <c r="I96" s="128" t="e">
        <f t="shared" si="4"/>
        <v>#DIV/0!</v>
      </c>
      <c r="J96" s="129" t="e">
        <f t="shared" si="5"/>
        <v>#DIV/0!</v>
      </c>
    </row>
    <row r="97" spans="1:10" x14ac:dyDescent="0.25">
      <c r="A97" s="39"/>
      <c r="B97" s="137" t="s">
        <v>156</v>
      </c>
      <c r="C97" s="138">
        <v>613481</v>
      </c>
      <c r="D97" s="85"/>
      <c r="E97" s="85"/>
      <c r="F97" s="143">
        <f t="shared" si="3"/>
        <v>0</v>
      </c>
      <c r="G97" s="86"/>
      <c r="H97" s="127"/>
      <c r="I97" s="128" t="e">
        <f t="shared" si="4"/>
        <v>#DIV/0!</v>
      </c>
      <c r="J97" s="129" t="e">
        <f t="shared" si="5"/>
        <v>#DIV/0!</v>
      </c>
    </row>
    <row r="98" spans="1:10" x14ac:dyDescent="0.25">
      <c r="A98" s="39"/>
      <c r="B98" s="134" t="s">
        <v>157</v>
      </c>
      <c r="C98" s="135">
        <v>613484</v>
      </c>
      <c r="D98" s="85"/>
      <c r="E98" s="85"/>
      <c r="F98" s="143">
        <f t="shared" si="3"/>
        <v>0</v>
      </c>
      <c r="G98" s="86"/>
      <c r="H98" s="127"/>
      <c r="I98" s="128" t="e">
        <f t="shared" si="4"/>
        <v>#DIV/0!</v>
      </c>
      <c r="J98" s="129" t="e">
        <f t="shared" si="5"/>
        <v>#DIV/0!</v>
      </c>
    </row>
    <row r="99" spans="1:10" x14ac:dyDescent="0.25">
      <c r="A99" s="39"/>
      <c r="B99" s="134" t="s">
        <v>158</v>
      </c>
      <c r="C99" s="135">
        <v>613487</v>
      </c>
      <c r="D99" s="85"/>
      <c r="E99" s="85"/>
      <c r="F99" s="143">
        <f t="shared" si="3"/>
        <v>0</v>
      </c>
      <c r="G99" s="86"/>
      <c r="H99" s="127"/>
      <c r="I99" s="128" t="e">
        <f t="shared" si="4"/>
        <v>#DIV/0!</v>
      </c>
      <c r="J99" s="129" t="e">
        <f t="shared" si="5"/>
        <v>#DIV/0!</v>
      </c>
    </row>
    <row r="100" spans="1:10" x14ac:dyDescent="0.25">
      <c r="A100" s="39"/>
      <c r="B100" s="134" t="s">
        <v>159</v>
      </c>
      <c r="C100" s="135">
        <v>613492</v>
      </c>
      <c r="D100" s="85"/>
      <c r="E100" s="85"/>
      <c r="F100" s="143">
        <f t="shared" si="3"/>
        <v>0</v>
      </c>
      <c r="G100" s="86"/>
      <c r="H100" s="127"/>
      <c r="I100" s="128" t="e">
        <f t="shared" si="4"/>
        <v>#DIV/0!</v>
      </c>
      <c r="J100" s="129" t="e">
        <f t="shared" si="5"/>
        <v>#DIV/0!</v>
      </c>
    </row>
    <row r="101" spans="1:10" ht="24.75" x14ac:dyDescent="0.25">
      <c r="A101" s="122">
        <v>11</v>
      </c>
      <c r="B101" s="108" t="s">
        <v>35</v>
      </c>
      <c r="C101" s="109">
        <v>613500</v>
      </c>
      <c r="D101" s="110">
        <f>SUM(D102:D107)</f>
        <v>0</v>
      </c>
      <c r="E101" s="110">
        <f>SUM(E102:E107)</f>
        <v>0</v>
      </c>
      <c r="F101" s="111">
        <f t="shared" si="3"/>
        <v>0</v>
      </c>
      <c r="G101" s="112">
        <f>SUM(G102:G107)</f>
        <v>0</v>
      </c>
      <c r="H101" s="113">
        <f>SUM(H102:H107)</f>
        <v>0</v>
      </c>
      <c r="I101" s="114" t="e">
        <f t="shared" si="4"/>
        <v>#DIV/0!</v>
      </c>
      <c r="J101" s="115" t="e">
        <f t="shared" si="5"/>
        <v>#DIV/0!</v>
      </c>
    </row>
    <row r="102" spans="1:10" x14ac:dyDescent="0.25">
      <c r="A102" s="45"/>
      <c r="B102" s="134" t="s">
        <v>160</v>
      </c>
      <c r="C102" s="135">
        <v>613511</v>
      </c>
      <c r="D102" s="85"/>
      <c r="E102" s="85"/>
      <c r="F102" s="143">
        <f t="shared" si="3"/>
        <v>0</v>
      </c>
      <c r="G102" s="86"/>
      <c r="H102" s="127"/>
      <c r="I102" s="128" t="e">
        <f t="shared" si="4"/>
        <v>#DIV/0!</v>
      </c>
      <c r="J102" s="129" t="e">
        <f t="shared" si="5"/>
        <v>#DIV/0!</v>
      </c>
    </row>
    <row r="103" spans="1:10" x14ac:dyDescent="0.25">
      <c r="A103" s="45"/>
      <c r="B103" s="134" t="s">
        <v>161</v>
      </c>
      <c r="C103" s="135">
        <v>613512</v>
      </c>
      <c r="D103" s="85"/>
      <c r="E103" s="85"/>
      <c r="F103" s="143">
        <f t="shared" si="3"/>
        <v>0</v>
      </c>
      <c r="G103" s="86"/>
      <c r="H103" s="127"/>
      <c r="I103" s="128" t="e">
        <f t="shared" si="4"/>
        <v>#DIV/0!</v>
      </c>
      <c r="J103" s="129" t="e">
        <f t="shared" si="5"/>
        <v>#DIV/0!</v>
      </c>
    </row>
    <row r="104" spans="1:10" x14ac:dyDescent="0.25">
      <c r="A104" s="45"/>
      <c r="B104" s="134" t="s">
        <v>162</v>
      </c>
      <c r="C104" s="135">
        <v>613513</v>
      </c>
      <c r="D104" s="85"/>
      <c r="E104" s="85"/>
      <c r="F104" s="143">
        <f t="shared" si="3"/>
        <v>0</v>
      </c>
      <c r="G104" s="86"/>
      <c r="H104" s="127"/>
      <c r="I104" s="128" t="e">
        <f t="shared" si="4"/>
        <v>#DIV/0!</v>
      </c>
      <c r="J104" s="129" t="e">
        <f t="shared" si="5"/>
        <v>#DIV/0!</v>
      </c>
    </row>
    <row r="105" spans="1:10" x14ac:dyDescent="0.25">
      <c r="A105" s="45"/>
      <c r="B105" s="134" t="s">
        <v>163</v>
      </c>
      <c r="C105" s="135">
        <v>613521</v>
      </c>
      <c r="D105" s="85"/>
      <c r="E105" s="85"/>
      <c r="F105" s="143">
        <f t="shared" si="3"/>
        <v>0</v>
      </c>
      <c r="G105" s="86"/>
      <c r="H105" s="127"/>
      <c r="I105" s="128" t="e">
        <f t="shared" si="4"/>
        <v>#DIV/0!</v>
      </c>
      <c r="J105" s="129" t="e">
        <f t="shared" si="5"/>
        <v>#DIV/0!</v>
      </c>
    </row>
    <row r="106" spans="1:10" x14ac:dyDescent="0.25">
      <c r="A106" s="45"/>
      <c r="B106" s="134" t="s">
        <v>164</v>
      </c>
      <c r="C106" s="135">
        <v>613523</v>
      </c>
      <c r="D106" s="85"/>
      <c r="E106" s="85"/>
      <c r="F106" s="143">
        <f t="shared" si="3"/>
        <v>0</v>
      </c>
      <c r="G106" s="86"/>
      <c r="H106" s="127"/>
      <c r="I106" s="128" t="e">
        <f t="shared" si="4"/>
        <v>#DIV/0!</v>
      </c>
      <c r="J106" s="129" t="e">
        <f t="shared" si="5"/>
        <v>#DIV/0!</v>
      </c>
    </row>
    <row r="107" spans="1:10" x14ac:dyDescent="0.25">
      <c r="A107" s="45"/>
      <c r="B107" s="134" t="s">
        <v>165</v>
      </c>
      <c r="C107" s="135">
        <v>613524</v>
      </c>
      <c r="D107" s="85"/>
      <c r="E107" s="85"/>
      <c r="F107" s="143">
        <f t="shared" si="3"/>
        <v>0</v>
      </c>
      <c r="G107" s="86"/>
      <c r="H107" s="127"/>
      <c r="I107" s="128" t="e">
        <f t="shared" si="4"/>
        <v>#DIV/0!</v>
      </c>
      <c r="J107" s="129" t="e">
        <f t="shared" si="5"/>
        <v>#DIV/0!</v>
      </c>
    </row>
    <row r="108" spans="1:10" ht="24.75" x14ac:dyDescent="0.25">
      <c r="A108" s="123">
        <v>12</v>
      </c>
      <c r="B108" s="108" t="s">
        <v>36</v>
      </c>
      <c r="C108" s="109">
        <v>613600</v>
      </c>
      <c r="D108" s="124">
        <f>SUM(D109:D111)</f>
        <v>0</v>
      </c>
      <c r="E108" s="124">
        <f>SUM(E109:E111)</f>
        <v>0</v>
      </c>
      <c r="F108" s="125">
        <f t="shared" si="3"/>
        <v>0</v>
      </c>
      <c r="G108" s="126">
        <f>SUM(G109:G111)</f>
        <v>0</v>
      </c>
      <c r="H108" s="113">
        <f>SUM(H109:H111)</f>
        <v>0</v>
      </c>
      <c r="I108" s="114" t="e">
        <f t="shared" si="4"/>
        <v>#DIV/0!</v>
      </c>
      <c r="J108" s="115" t="e">
        <f t="shared" si="5"/>
        <v>#DIV/0!</v>
      </c>
    </row>
    <row r="109" spans="1:10" x14ac:dyDescent="0.25">
      <c r="A109" s="39"/>
      <c r="B109" s="134" t="s">
        <v>166</v>
      </c>
      <c r="C109" s="135">
        <v>613611</v>
      </c>
      <c r="D109" s="89"/>
      <c r="E109" s="89"/>
      <c r="F109" s="145">
        <f t="shared" si="3"/>
        <v>0</v>
      </c>
      <c r="G109" s="91"/>
      <c r="H109" s="127"/>
      <c r="I109" s="128" t="e">
        <f t="shared" si="4"/>
        <v>#DIV/0!</v>
      </c>
      <c r="J109" s="129" t="e">
        <f t="shared" si="5"/>
        <v>#DIV/0!</v>
      </c>
    </row>
    <row r="110" spans="1:10" x14ac:dyDescent="0.25">
      <c r="A110" s="39"/>
      <c r="B110" s="134" t="s">
        <v>167</v>
      </c>
      <c r="C110" s="135">
        <v>613614</v>
      </c>
      <c r="D110" s="89"/>
      <c r="E110" s="89"/>
      <c r="F110" s="145">
        <f t="shared" si="3"/>
        <v>0</v>
      </c>
      <c r="G110" s="91"/>
      <c r="H110" s="127"/>
      <c r="I110" s="128" t="e">
        <f t="shared" si="4"/>
        <v>#DIV/0!</v>
      </c>
      <c r="J110" s="129" t="e">
        <f t="shared" si="5"/>
        <v>#DIV/0!</v>
      </c>
    </row>
    <row r="111" spans="1:10" x14ac:dyDescent="0.25">
      <c r="A111" s="39"/>
      <c r="B111" s="134" t="s">
        <v>168</v>
      </c>
      <c r="C111" s="135">
        <v>613621</v>
      </c>
      <c r="D111" s="89"/>
      <c r="E111" s="89"/>
      <c r="F111" s="145">
        <f t="shared" si="3"/>
        <v>0</v>
      </c>
      <c r="G111" s="91"/>
      <c r="H111" s="127"/>
      <c r="I111" s="128" t="e">
        <f t="shared" si="4"/>
        <v>#DIV/0!</v>
      </c>
      <c r="J111" s="129" t="e">
        <f t="shared" si="5"/>
        <v>#DIV/0!</v>
      </c>
    </row>
    <row r="112" spans="1:10" x14ac:dyDescent="0.25">
      <c r="A112" s="122">
        <v>13</v>
      </c>
      <c r="B112" s="108" t="s">
        <v>37</v>
      </c>
      <c r="C112" s="109">
        <v>613700</v>
      </c>
      <c r="D112" s="124">
        <f>SUM(D113:D121)</f>
        <v>0</v>
      </c>
      <c r="E112" s="124">
        <f>SUM(E113:E121)</f>
        <v>0</v>
      </c>
      <c r="F112" s="125">
        <f t="shared" si="3"/>
        <v>0</v>
      </c>
      <c r="G112" s="126">
        <f>SUM(G113:G121)</f>
        <v>0</v>
      </c>
      <c r="H112" s="113">
        <f>SUM(H113:H121)</f>
        <v>0</v>
      </c>
      <c r="I112" s="114" t="e">
        <f t="shared" si="4"/>
        <v>#DIV/0!</v>
      </c>
      <c r="J112" s="115" t="e">
        <f t="shared" si="5"/>
        <v>#DIV/0!</v>
      </c>
    </row>
    <row r="113" spans="1:10" x14ac:dyDescent="0.25">
      <c r="A113" s="45"/>
      <c r="B113" s="134" t="s">
        <v>169</v>
      </c>
      <c r="C113" s="135">
        <v>613711</v>
      </c>
      <c r="D113" s="89"/>
      <c r="E113" s="89"/>
      <c r="F113" s="145">
        <f t="shared" si="3"/>
        <v>0</v>
      </c>
      <c r="G113" s="91"/>
      <c r="H113" s="127"/>
      <c r="I113" s="128" t="e">
        <f t="shared" si="4"/>
        <v>#DIV/0!</v>
      </c>
      <c r="J113" s="129" t="e">
        <f t="shared" si="5"/>
        <v>#DIV/0!</v>
      </c>
    </row>
    <row r="114" spans="1:10" x14ac:dyDescent="0.25">
      <c r="A114" s="45"/>
      <c r="B114" s="134" t="s">
        <v>170</v>
      </c>
      <c r="C114" s="135">
        <v>613712</v>
      </c>
      <c r="D114" s="89"/>
      <c r="E114" s="89"/>
      <c r="F114" s="145">
        <f t="shared" si="3"/>
        <v>0</v>
      </c>
      <c r="G114" s="91"/>
      <c r="H114" s="127"/>
      <c r="I114" s="128" t="e">
        <f t="shared" si="4"/>
        <v>#DIV/0!</v>
      </c>
      <c r="J114" s="129" t="e">
        <f t="shared" si="5"/>
        <v>#DIV/0!</v>
      </c>
    </row>
    <row r="115" spans="1:10" x14ac:dyDescent="0.25">
      <c r="A115" s="45"/>
      <c r="B115" s="134" t="s">
        <v>171</v>
      </c>
      <c r="C115" s="135">
        <v>613713</v>
      </c>
      <c r="D115" s="89"/>
      <c r="E115" s="89"/>
      <c r="F115" s="145">
        <f t="shared" si="3"/>
        <v>0</v>
      </c>
      <c r="G115" s="91"/>
      <c r="H115" s="127"/>
      <c r="I115" s="128" t="e">
        <f t="shared" si="4"/>
        <v>#DIV/0!</v>
      </c>
      <c r="J115" s="129" t="e">
        <f t="shared" si="5"/>
        <v>#DIV/0!</v>
      </c>
    </row>
    <row r="116" spans="1:10" x14ac:dyDescent="0.25">
      <c r="A116" s="45"/>
      <c r="B116" s="134" t="s">
        <v>172</v>
      </c>
      <c r="C116" s="135">
        <v>613721</v>
      </c>
      <c r="D116" s="89"/>
      <c r="E116" s="89"/>
      <c r="F116" s="145">
        <f t="shared" si="3"/>
        <v>0</v>
      </c>
      <c r="G116" s="91"/>
      <c r="H116" s="127"/>
      <c r="I116" s="128" t="e">
        <f t="shared" si="4"/>
        <v>#DIV/0!</v>
      </c>
      <c r="J116" s="129" t="e">
        <f t="shared" si="5"/>
        <v>#DIV/0!</v>
      </c>
    </row>
    <row r="117" spans="1:10" x14ac:dyDescent="0.25">
      <c r="A117" s="45"/>
      <c r="B117" s="134" t="s">
        <v>173</v>
      </c>
      <c r="C117" s="135">
        <v>613722</v>
      </c>
      <c r="D117" s="89"/>
      <c r="E117" s="89"/>
      <c r="F117" s="145">
        <f t="shared" si="3"/>
        <v>0</v>
      </c>
      <c r="G117" s="91"/>
      <c r="H117" s="127"/>
      <c r="I117" s="128" t="e">
        <f t="shared" si="4"/>
        <v>#DIV/0!</v>
      </c>
      <c r="J117" s="129" t="e">
        <f t="shared" si="5"/>
        <v>#DIV/0!</v>
      </c>
    </row>
    <row r="118" spans="1:10" x14ac:dyDescent="0.25">
      <c r="A118" s="45"/>
      <c r="B118" s="134" t="s">
        <v>174</v>
      </c>
      <c r="C118" s="135">
        <v>613723</v>
      </c>
      <c r="D118" s="89"/>
      <c r="E118" s="89"/>
      <c r="F118" s="145">
        <f t="shared" si="3"/>
        <v>0</v>
      </c>
      <c r="G118" s="91"/>
      <c r="H118" s="127"/>
      <c r="I118" s="128" t="e">
        <f t="shared" si="4"/>
        <v>#DIV/0!</v>
      </c>
      <c r="J118" s="129" t="e">
        <f t="shared" si="5"/>
        <v>#DIV/0!</v>
      </c>
    </row>
    <row r="119" spans="1:10" x14ac:dyDescent="0.25">
      <c r="A119" s="45"/>
      <c r="B119" s="134" t="s">
        <v>175</v>
      </c>
      <c r="C119" s="139">
        <v>613726</v>
      </c>
      <c r="D119" s="89"/>
      <c r="E119" s="89"/>
      <c r="F119" s="145">
        <f t="shared" si="3"/>
        <v>0</v>
      </c>
      <c r="G119" s="91"/>
      <c r="H119" s="127"/>
      <c r="I119" s="128" t="e">
        <f t="shared" si="4"/>
        <v>#DIV/0!</v>
      </c>
      <c r="J119" s="129" t="e">
        <f t="shared" si="5"/>
        <v>#DIV/0!</v>
      </c>
    </row>
    <row r="120" spans="1:10" x14ac:dyDescent="0.25">
      <c r="A120" s="45"/>
      <c r="B120" s="134" t="s">
        <v>176</v>
      </c>
      <c r="C120" s="135">
        <v>613727</v>
      </c>
      <c r="D120" s="89"/>
      <c r="E120" s="89"/>
      <c r="F120" s="145">
        <f t="shared" si="3"/>
        <v>0</v>
      </c>
      <c r="G120" s="91"/>
      <c r="H120" s="127"/>
      <c r="I120" s="128" t="e">
        <f t="shared" si="4"/>
        <v>#DIV/0!</v>
      </c>
      <c r="J120" s="129" t="e">
        <f t="shared" si="5"/>
        <v>#DIV/0!</v>
      </c>
    </row>
    <row r="121" spans="1:10" x14ac:dyDescent="0.25">
      <c r="A121" s="45"/>
      <c r="B121" s="134" t="s">
        <v>177</v>
      </c>
      <c r="C121" s="135">
        <v>613728</v>
      </c>
      <c r="D121" s="89"/>
      <c r="E121" s="89"/>
      <c r="F121" s="145">
        <f t="shared" si="3"/>
        <v>0</v>
      </c>
      <c r="G121" s="91"/>
      <c r="H121" s="127"/>
      <c r="I121" s="128" t="e">
        <f t="shared" si="4"/>
        <v>#DIV/0!</v>
      </c>
      <c r="J121" s="129" t="e">
        <f t="shared" si="5"/>
        <v>#DIV/0!</v>
      </c>
    </row>
    <row r="122" spans="1:10" ht="36.75" x14ac:dyDescent="0.25">
      <c r="A122" s="123">
        <v>14</v>
      </c>
      <c r="B122" s="108" t="s">
        <v>38</v>
      </c>
      <c r="C122" s="109">
        <v>613800</v>
      </c>
      <c r="D122" s="124">
        <f>SUM(D123:D128)</f>
        <v>0</v>
      </c>
      <c r="E122" s="124">
        <f>SUM(E123:E128)</f>
        <v>0</v>
      </c>
      <c r="F122" s="125">
        <f t="shared" si="3"/>
        <v>0</v>
      </c>
      <c r="G122" s="126">
        <f>SUM(G123:G128)</f>
        <v>0</v>
      </c>
      <c r="H122" s="113">
        <f>SUM(H123:H128)</f>
        <v>0</v>
      </c>
      <c r="I122" s="114" t="e">
        <f t="shared" si="4"/>
        <v>#DIV/0!</v>
      </c>
      <c r="J122" s="115" t="e">
        <f t="shared" si="5"/>
        <v>#DIV/0!</v>
      </c>
    </row>
    <row r="123" spans="1:10" x14ac:dyDescent="0.25">
      <c r="A123" s="39"/>
      <c r="B123" s="134" t="s">
        <v>178</v>
      </c>
      <c r="C123" s="135">
        <v>613811</v>
      </c>
      <c r="D123" s="89"/>
      <c r="E123" s="89"/>
      <c r="F123" s="145">
        <f t="shared" si="3"/>
        <v>0</v>
      </c>
      <c r="G123" s="91"/>
      <c r="H123" s="87"/>
      <c r="I123" s="128" t="e">
        <f t="shared" si="4"/>
        <v>#DIV/0!</v>
      </c>
      <c r="J123" s="129" t="e">
        <f t="shared" si="5"/>
        <v>#DIV/0!</v>
      </c>
    </row>
    <row r="124" spans="1:10" x14ac:dyDescent="0.25">
      <c r="A124" s="39"/>
      <c r="B124" s="134" t="s">
        <v>179</v>
      </c>
      <c r="C124" s="135">
        <v>613813</v>
      </c>
      <c r="D124" s="89"/>
      <c r="E124" s="89"/>
      <c r="F124" s="145">
        <f t="shared" si="3"/>
        <v>0</v>
      </c>
      <c r="G124" s="91"/>
      <c r="H124" s="87"/>
      <c r="I124" s="128" t="e">
        <f t="shared" si="4"/>
        <v>#DIV/0!</v>
      </c>
      <c r="J124" s="129" t="e">
        <f t="shared" si="5"/>
        <v>#DIV/0!</v>
      </c>
    </row>
    <row r="125" spans="1:10" x14ac:dyDescent="0.25">
      <c r="A125" s="39"/>
      <c r="B125" s="134" t="s">
        <v>180</v>
      </c>
      <c r="C125" s="135">
        <v>613814</v>
      </c>
      <c r="D125" s="89"/>
      <c r="E125" s="89"/>
      <c r="F125" s="145">
        <f t="shared" si="3"/>
        <v>0</v>
      </c>
      <c r="G125" s="91"/>
      <c r="H125" s="87"/>
      <c r="I125" s="128" t="e">
        <f t="shared" si="4"/>
        <v>#DIV/0!</v>
      </c>
      <c r="J125" s="129" t="e">
        <f t="shared" si="5"/>
        <v>#DIV/0!</v>
      </c>
    </row>
    <row r="126" spans="1:10" x14ac:dyDescent="0.25">
      <c r="A126" s="39"/>
      <c r="B126" s="134" t="s">
        <v>181</v>
      </c>
      <c r="C126" s="135">
        <v>613815</v>
      </c>
      <c r="D126" s="89"/>
      <c r="E126" s="89"/>
      <c r="F126" s="145">
        <f t="shared" si="3"/>
        <v>0</v>
      </c>
      <c r="G126" s="91"/>
      <c r="H126" s="87"/>
      <c r="I126" s="128" t="e">
        <f t="shared" si="4"/>
        <v>#DIV/0!</v>
      </c>
      <c r="J126" s="129" t="e">
        <f t="shared" si="5"/>
        <v>#DIV/0!</v>
      </c>
    </row>
    <row r="127" spans="1:10" x14ac:dyDescent="0.25">
      <c r="A127" s="39"/>
      <c r="B127" s="134" t="s">
        <v>182</v>
      </c>
      <c r="C127" s="135">
        <v>613821</v>
      </c>
      <c r="D127" s="89"/>
      <c r="E127" s="89"/>
      <c r="F127" s="145">
        <f t="shared" si="3"/>
        <v>0</v>
      </c>
      <c r="G127" s="91"/>
      <c r="H127" s="87"/>
      <c r="I127" s="128" t="e">
        <f t="shared" si="4"/>
        <v>#DIV/0!</v>
      </c>
      <c r="J127" s="129" t="e">
        <f t="shared" si="5"/>
        <v>#DIV/0!</v>
      </c>
    </row>
    <row r="128" spans="1:10" x14ac:dyDescent="0.25">
      <c r="A128" s="39"/>
      <c r="B128" s="134" t="s">
        <v>183</v>
      </c>
      <c r="C128" s="135">
        <v>613832</v>
      </c>
      <c r="D128" s="89"/>
      <c r="E128" s="89"/>
      <c r="F128" s="145">
        <f t="shared" si="3"/>
        <v>0</v>
      </c>
      <c r="G128" s="91"/>
      <c r="H128" s="87"/>
      <c r="I128" s="128" t="e">
        <f t="shared" si="4"/>
        <v>#DIV/0!</v>
      </c>
      <c r="J128" s="129" t="e">
        <f t="shared" si="5"/>
        <v>#DIV/0!</v>
      </c>
    </row>
    <row r="129" spans="1:10" ht="24.75" x14ac:dyDescent="0.25">
      <c r="A129" s="122">
        <v>15</v>
      </c>
      <c r="B129" s="108" t="s">
        <v>39</v>
      </c>
      <c r="C129" s="109">
        <v>613900</v>
      </c>
      <c r="D129" s="124">
        <f>SUM(D130:D161)</f>
        <v>0</v>
      </c>
      <c r="E129" s="124">
        <f>SUM(E130:E161)</f>
        <v>75000</v>
      </c>
      <c r="F129" s="125">
        <f t="shared" si="3"/>
        <v>75000</v>
      </c>
      <c r="G129" s="126">
        <f>SUM(G130:G161)</f>
        <v>74959</v>
      </c>
      <c r="H129" s="113">
        <f>SUM(H130:H161)</f>
        <v>0</v>
      </c>
      <c r="I129" s="114">
        <f t="shared" si="4"/>
        <v>0.9994533333333333</v>
      </c>
      <c r="J129" s="115" t="e">
        <f t="shared" si="5"/>
        <v>#DIV/0!</v>
      </c>
    </row>
    <row r="130" spans="1:10" x14ac:dyDescent="0.25">
      <c r="A130" s="45"/>
      <c r="B130" s="134" t="s">
        <v>184</v>
      </c>
      <c r="C130" s="135">
        <v>613911</v>
      </c>
      <c r="D130" s="89"/>
      <c r="E130" s="89"/>
      <c r="F130" s="145">
        <f t="shared" si="3"/>
        <v>0</v>
      </c>
      <c r="G130" s="91"/>
      <c r="H130" s="127"/>
      <c r="I130" s="128" t="e">
        <f t="shared" si="4"/>
        <v>#DIV/0!</v>
      </c>
      <c r="J130" s="129" t="e">
        <f t="shared" si="5"/>
        <v>#DIV/0!</v>
      </c>
    </row>
    <row r="131" spans="1:10" x14ac:dyDescent="0.25">
      <c r="A131" s="45"/>
      <c r="B131" s="137" t="s">
        <v>185</v>
      </c>
      <c r="C131" s="138">
        <v>613912</v>
      </c>
      <c r="D131" s="89"/>
      <c r="E131" s="89"/>
      <c r="F131" s="145">
        <f t="shared" si="3"/>
        <v>0</v>
      </c>
      <c r="G131" s="91"/>
      <c r="H131" s="127"/>
      <c r="I131" s="128" t="e">
        <f t="shared" si="4"/>
        <v>#DIV/0!</v>
      </c>
      <c r="J131" s="129" t="e">
        <f t="shared" si="5"/>
        <v>#DIV/0!</v>
      </c>
    </row>
    <row r="132" spans="1:10" x14ac:dyDescent="0.25">
      <c r="A132" s="45"/>
      <c r="B132" s="137" t="s">
        <v>186</v>
      </c>
      <c r="C132" s="138">
        <v>613913</v>
      </c>
      <c r="D132" s="89"/>
      <c r="E132" s="89"/>
      <c r="F132" s="145">
        <f t="shared" si="3"/>
        <v>0</v>
      </c>
      <c r="G132" s="91"/>
      <c r="H132" s="127"/>
      <c r="I132" s="128" t="e">
        <f t="shared" si="4"/>
        <v>#DIV/0!</v>
      </c>
      <c r="J132" s="129" t="e">
        <f t="shared" si="5"/>
        <v>#DIV/0!</v>
      </c>
    </row>
    <row r="133" spans="1:10" x14ac:dyDescent="0.25">
      <c r="A133" s="45"/>
      <c r="B133" s="137" t="s">
        <v>187</v>
      </c>
      <c r="C133" s="138">
        <v>613914</v>
      </c>
      <c r="D133" s="89"/>
      <c r="E133" s="89"/>
      <c r="F133" s="145">
        <f t="shared" si="3"/>
        <v>0</v>
      </c>
      <c r="G133" s="91"/>
      <c r="H133" s="127"/>
      <c r="I133" s="128" t="e">
        <f t="shared" si="4"/>
        <v>#DIV/0!</v>
      </c>
      <c r="J133" s="129" t="e">
        <f t="shared" si="5"/>
        <v>#DIV/0!</v>
      </c>
    </row>
    <row r="134" spans="1:10" x14ac:dyDescent="0.25">
      <c r="A134" s="45"/>
      <c r="B134" s="137" t="s">
        <v>188</v>
      </c>
      <c r="C134" s="138">
        <v>613915</v>
      </c>
      <c r="D134" s="89"/>
      <c r="E134" s="89"/>
      <c r="F134" s="145">
        <f t="shared" si="3"/>
        <v>0</v>
      </c>
      <c r="G134" s="91"/>
      <c r="H134" s="127"/>
      <c r="I134" s="128" t="e">
        <f t="shared" si="4"/>
        <v>#DIV/0!</v>
      </c>
      <c r="J134" s="129" t="e">
        <f t="shared" si="5"/>
        <v>#DIV/0!</v>
      </c>
    </row>
    <row r="135" spans="1:10" x14ac:dyDescent="0.25">
      <c r="A135" s="45"/>
      <c r="B135" s="137" t="s">
        <v>189</v>
      </c>
      <c r="C135" s="138">
        <v>613918</v>
      </c>
      <c r="D135" s="89"/>
      <c r="E135" s="89"/>
      <c r="F135" s="145">
        <f t="shared" si="3"/>
        <v>0</v>
      </c>
      <c r="G135" s="91"/>
      <c r="H135" s="127"/>
      <c r="I135" s="128" t="e">
        <f t="shared" si="4"/>
        <v>#DIV/0!</v>
      </c>
      <c r="J135" s="129" t="e">
        <f t="shared" si="5"/>
        <v>#DIV/0!</v>
      </c>
    </row>
    <row r="136" spans="1:10" x14ac:dyDescent="0.25">
      <c r="A136" s="45"/>
      <c r="B136" s="137" t="s">
        <v>190</v>
      </c>
      <c r="C136" s="138">
        <v>613919</v>
      </c>
      <c r="D136" s="89"/>
      <c r="E136" s="89"/>
      <c r="F136" s="145">
        <f t="shared" si="3"/>
        <v>0</v>
      </c>
      <c r="G136" s="91"/>
      <c r="H136" s="127"/>
      <c r="I136" s="128" t="e">
        <f t="shared" si="4"/>
        <v>#DIV/0!</v>
      </c>
      <c r="J136" s="129" t="e">
        <f t="shared" si="5"/>
        <v>#DIV/0!</v>
      </c>
    </row>
    <row r="137" spans="1:10" x14ac:dyDescent="0.25">
      <c r="A137" s="45"/>
      <c r="B137" s="137" t="s">
        <v>191</v>
      </c>
      <c r="C137" s="138">
        <v>613921</v>
      </c>
      <c r="D137" s="89"/>
      <c r="E137" s="89"/>
      <c r="F137" s="145">
        <f t="shared" si="3"/>
        <v>0</v>
      </c>
      <c r="G137" s="91"/>
      <c r="H137" s="127"/>
      <c r="I137" s="128" t="e">
        <f t="shared" si="4"/>
        <v>#DIV/0!</v>
      </c>
      <c r="J137" s="129" t="e">
        <f t="shared" si="5"/>
        <v>#DIV/0!</v>
      </c>
    </row>
    <row r="138" spans="1:10" x14ac:dyDescent="0.25">
      <c r="A138" s="45"/>
      <c r="B138" s="137" t="s">
        <v>192</v>
      </c>
      <c r="C138" s="138">
        <v>613922</v>
      </c>
      <c r="D138" s="89"/>
      <c r="E138" s="89"/>
      <c r="F138" s="145">
        <f t="shared" si="3"/>
        <v>0</v>
      </c>
      <c r="G138" s="91"/>
      <c r="H138" s="127"/>
      <c r="I138" s="128" t="e">
        <f t="shared" si="4"/>
        <v>#DIV/0!</v>
      </c>
      <c r="J138" s="129" t="e">
        <f t="shared" si="5"/>
        <v>#DIV/0!</v>
      </c>
    </row>
    <row r="139" spans="1:10" x14ac:dyDescent="0.25">
      <c r="A139" s="45"/>
      <c r="B139" s="137" t="s">
        <v>193</v>
      </c>
      <c r="C139" s="138">
        <v>613923</v>
      </c>
      <c r="D139" s="89"/>
      <c r="E139" s="89"/>
      <c r="F139" s="145">
        <f t="shared" si="3"/>
        <v>0</v>
      </c>
      <c r="G139" s="91"/>
      <c r="H139" s="127"/>
      <c r="I139" s="128" t="e">
        <f t="shared" si="4"/>
        <v>#DIV/0!</v>
      </c>
      <c r="J139" s="129" t="e">
        <f t="shared" si="5"/>
        <v>#DIV/0!</v>
      </c>
    </row>
    <row r="140" spans="1:10" x14ac:dyDescent="0.25">
      <c r="A140" s="45"/>
      <c r="B140" s="137" t="s">
        <v>194</v>
      </c>
      <c r="C140" s="138">
        <v>613924</v>
      </c>
      <c r="D140" s="89"/>
      <c r="E140" s="89"/>
      <c r="F140" s="145">
        <f t="shared" si="3"/>
        <v>0</v>
      </c>
      <c r="G140" s="91"/>
      <c r="H140" s="127"/>
      <c r="I140" s="128" t="e">
        <f t="shared" si="4"/>
        <v>#DIV/0!</v>
      </c>
      <c r="J140" s="129" t="e">
        <f t="shared" si="5"/>
        <v>#DIV/0!</v>
      </c>
    </row>
    <row r="141" spans="1:10" x14ac:dyDescent="0.25">
      <c r="A141" s="45"/>
      <c r="B141" s="137" t="s">
        <v>195</v>
      </c>
      <c r="C141" s="138">
        <v>613932</v>
      </c>
      <c r="D141" s="89"/>
      <c r="E141" s="89">
        <v>75000</v>
      </c>
      <c r="F141" s="145">
        <f t="shared" si="3"/>
        <v>75000</v>
      </c>
      <c r="G141" s="91">
        <v>74959</v>
      </c>
      <c r="H141" s="127"/>
      <c r="I141" s="128">
        <f t="shared" si="4"/>
        <v>0.9994533333333333</v>
      </c>
      <c r="J141" s="129" t="e">
        <f t="shared" si="5"/>
        <v>#DIV/0!</v>
      </c>
    </row>
    <row r="142" spans="1:10" x14ac:dyDescent="0.25">
      <c r="A142" s="45"/>
      <c r="B142" s="137" t="s">
        <v>196</v>
      </c>
      <c r="C142" s="138">
        <v>613934</v>
      </c>
      <c r="D142" s="89"/>
      <c r="E142" s="89"/>
      <c r="F142" s="145">
        <f t="shared" si="3"/>
        <v>0</v>
      </c>
      <c r="G142" s="91"/>
      <c r="H142" s="127"/>
      <c r="I142" s="128" t="e">
        <f t="shared" si="4"/>
        <v>#DIV/0!</v>
      </c>
      <c r="J142" s="129" t="e">
        <f t="shared" si="5"/>
        <v>#DIV/0!</v>
      </c>
    </row>
    <row r="143" spans="1:10" x14ac:dyDescent="0.25">
      <c r="A143" s="45"/>
      <c r="B143" s="137" t="s">
        <v>197</v>
      </c>
      <c r="C143" s="138">
        <v>613936</v>
      </c>
      <c r="D143" s="89"/>
      <c r="E143" s="89"/>
      <c r="F143" s="145">
        <f t="shared" si="3"/>
        <v>0</v>
      </c>
      <c r="G143" s="91"/>
      <c r="H143" s="127"/>
      <c r="I143" s="128" t="e">
        <f t="shared" si="4"/>
        <v>#DIV/0!</v>
      </c>
      <c r="J143" s="129" t="e">
        <f t="shared" si="5"/>
        <v>#DIV/0!</v>
      </c>
    </row>
    <row r="144" spans="1:10" x14ac:dyDescent="0.25">
      <c r="A144" s="45"/>
      <c r="B144" s="137" t="s">
        <v>198</v>
      </c>
      <c r="C144" s="138">
        <v>613937</v>
      </c>
      <c r="D144" s="89"/>
      <c r="E144" s="89"/>
      <c r="F144" s="145">
        <f t="shared" si="3"/>
        <v>0</v>
      </c>
      <c r="G144" s="91"/>
      <c r="H144" s="127"/>
      <c r="I144" s="128" t="e">
        <f t="shared" si="4"/>
        <v>#DIV/0!</v>
      </c>
      <c r="J144" s="129" t="e">
        <f t="shared" si="5"/>
        <v>#DIV/0!</v>
      </c>
    </row>
    <row r="145" spans="1:10" x14ac:dyDescent="0.25">
      <c r="A145" s="45"/>
      <c r="B145" s="137" t="s">
        <v>199</v>
      </c>
      <c r="C145" s="138">
        <v>613938</v>
      </c>
      <c r="D145" s="89"/>
      <c r="E145" s="89"/>
      <c r="F145" s="145">
        <f t="shared" si="3"/>
        <v>0</v>
      </c>
      <c r="G145" s="91"/>
      <c r="H145" s="127"/>
      <c r="I145" s="128" t="e">
        <f t="shared" si="4"/>
        <v>#DIV/0!</v>
      </c>
      <c r="J145" s="129" t="e">
        <f t="shared" si="5"/>
        <v>#DIV/0!</v>
      </c>
    </row>
    <row r="146" spans="1:10" x14ac:dyDescent="0.25">
      <c r="A146" s="45"/>
      <c r="B146" s="137" t="s">
        <v>200</v>
      </c>
      <c r="C146" s="138">
        <v>613939</v>
      </c>
      <c r="D146" s="89"/>
      <c r="E146" s="89"/>
      <c r="F146" s="145">
        <f t="shared" si="3"/>
        <v>0</v>
      </c>
      <c r="G146" s="91"/>
      <c r="H146" s="127"/>
      <c r="I146" s="128" t="e">
        <f t="shared" si="4"/>
        <v>#DIV/0!</v>
      </c>
      <c r="J146" s="129" t="e">
        <f t="shared" si="5"/>
        <v>#DIV/0!</v>
      </c>
    </row>
    <row r="147" spans="1:10" x14ac:dyDescent="0.25">
      <c r="A147" s="45"/>
      <c r="B147" s="137" t="s">
        <v>201</v>
      </c>
      <c r="C147" s="138">
        <v>613941</v>
      </c>
      <c r="D147" s="89"/>
      <c r="E147" s="89"/>
      <c r="F147" s="145">
        <f t="shared" si="3"/>
        <v>0</v>
      </c>
      <c r="G147" s="91"/>
      <c r="H147" s="127"/>
      <c r="I147" s="128" t="e">
        <f t="shared" si="4"/>
        <v>#DIV/0!</v>
      </c>
      <c r="J147" s="129" t="e">
        <f t="shared" si="5"/>
        <v>#DIV/0!</v>
      </c>
    </row>
    <row r="148" spans="1:10" x14ac:dyDescent="0.25">
      <c r="A148" s="45"/>
      <c r="B148" s="137" t="s">
        <v>202</v>
      </c>
      <c r="C148" s="138">
        <v>613949</v>
      </c>
      <c r="D148" s="89"/>
      <c r="E148" s="89"/>
      <c r="F148" s="145">
        <f t="shared" si="3"/>
        <v>0</v>
      </c>
      <c r="G148" s="91"/>
      <c r="H148" s="127"/>
      <c r="I148" s="128" t="e">
        <f t="shared" si="4"/>
        <v>#DIV/0!</v>
      </c>
      <c r="J148" s="129" t="e">
        <f t="shared" si="5"/>
        <v>#DIV/0!</v>
      </c>
    </row>
    <row r="149" spans="1:10" x14ac:dyDescent="0.25">
      <c r="A149" s="45"/>
      <c r="B149" s="137" t="s">
        <v>183</v>
      </c>
      <c r="C149" s="138">
        <v>613961</v>
      </c>
      <c r="D149" s="89"/>
      <c r="E149" s="89"/>
      <c r="F149" s="145">
        <f t="shared" si="3"/>
        <v>0</v>
      </c>
      <c r="G149" s="91"/>
      <c r="H149" s="127"/>
      <c r="I149" s="128" t="e">
        <f t="shared" si="4"/>
        <v>#DIV/0!</v>
      </c>
      <c r="J149" s="129" t="e">
        <f t="shared" si="5"/>
        <v>#DIV/0!</v>
      </c>
    </row>
    <row r="150" spans="1:10" x14ac:dyDescent="0.25">
      <c r="A150" s="45"/>
      <c r="B150" s="137" t="s">
        <v>237</v>
      </c>
      <c r="C150" s="138">
        <v>613962</v>
      </c>
      <c r="D150" s="89"/>
      <c r="E150" s="89"/>
      <c r="F150" s="145">
        <f t="shared" si="3"/>
        <v>0</v>
      </c>
      <c r="G150" s="91"/>
      <c r="H150" s="127"/>
      <c r="I150" s="128" t="e">
        <f t="shared" si="4"/>
        <v>#DIV/0!</v>
      </c>
      <c r="J150" s="129" t="e">
        <f t="shared" si="5"/>
        <v>#DIV/0!</v>
      </c>
    </row>
    <row r="151" spans="1:10" x14ac:dyDescent="0.25">
      <c r="A151" s="45"/>
      <c r="B151" s="137" t="s">
        <v>203</v>
      </c>
      <c r="C151" s="138">
        <v>613966</v>
      </c>
      <c r="D151" s="89"/>
      <c r="E151" s="89"/>
      <c r="F151" s="145">
        <f t="shared" si="3"/>
        <v>0</v>
      </c>
      <c r="G151" s="91"/>
      <c r="H151" s="127"/>
      <c r="I151" s="128" t="e">
        <f t="shared" si="4"/>
        <v>#DIV/0!</v>
      </c>
      <c r="J151" s="129" t="e">
        <f t="shared" si="5"/>
        <v>#DIV/0!</v>
      </c>
    </row>
    <row r="152" spans="1:10" x14ac:dyDescent="0.25">
      <c r="A152" s="45"/>
      <c r="B152" s="137" t="s">
        <v>204</v>
      </c>
      <c r="C152" s="138">
        <v>613967</v>
      </c>
      <c r="D152" s="89"/>
      <c r="E152" s="89"/>
      <c r="F152" s="145">
        <f t="shared" si="3"/>
        <v>0</v>
      </c>
      <c r="G152" s="91"/>
      <c r="H152" s="127"/>
      <c r="I152" s="128" t="e">
        <f t="shared" si="4"/>
        <v>#DIV/0!</v>
      </c>
      <c r="J152" s="129" t="e">
        <f t="shared" si="5"/>
        <v>#DIV/0!</v>
      </c>
    </row>
    <row r="153" spans="1:10" x14ac:dyDescent="0.25">
      <c r="A153" s="45"/>
      <c r="B153" s="137" t="s">
        <v>205</v>
      </c>
      <c r="C153" s="138">
        <v>613968</v>
      </c>
      <c r="D153" s="89"/>
      <c r="E153" s="89"/>
      <c r="F153" s="145">
        <f t="shared" si="3"/>
        <v>0</v>
      </c>
      <c r="G153" s="91"/>
      <c r="H153" s="127"/>
      <c r="I153" s="128" t="e">
        <f t="shared" si="4"/>
        <v>#DIV/0!</v>
      </c>
      <c r="J153" s="129" t="e">
        <f t="shared" si="5"/>
        <v>#DIV/0!</v>
      </c>
    </row>
    <row r="154" spans="1:10" x14ac:dyDescent="0.25">
      <c r="A154" s="45"/>
      <c r="B154" s="137" t="s">
        <v>206</v>
      </c>
      <c r="C154" s="138">
        <v>613971</v>
      </c>
      <c r="D154" s="89"/>
      <c r="E154" s="89"/>
      <c r="F154" s="145">
        <f t="shared" si="3"/>
        <v>0</v>
      </c>
      <c r="G154" s="91"/>
      <c r="H154" s="127"/>
      <c r="I154" s="128" t="e">
        <f t="shared" si="4"/>
        <v>#DIV/0!</v>
      </c>
      <c r="J154" s="129" t="e">
        <f t="shared" si="5"/>
        <v>#DIV/0!</v>
      </c>
    </row>
    <row r="155" spans="1:10" x14ac:dyDescent="0.25">
      <c r="A155" s="45"/>
      <c r="B155" s="137" t="s">
        <v>207</v>
      </c>
      <c r="C155" s="138">
        <v>613972</v>
      </c>
      <c r="D155" s="89"/>
      <c r="E155" s="89"/>
      <c r="F155" s="145">
        <f t="shared" si="3"/>
        <v>0</v>
      </c>
      <c r="G155" s="91"/>
      <c r="H155" s="127"/>
      <c r="I155" s="128" t="e">
        <f t="shared" si="4"/>
        <v>#DIV/0!</v>
      </c>
      <c r="J155" s="129" t="e">
        <f t="shared" si="5"/>
        <v>#DIV/0!</v>
      </c>
    </row>
    <row r="156" spans="1:10" x14ac:dyDescent="0.25">
      <c r="A156" s="45"/>
      <c r="B156" s="137" t="s">
        <v>208</v>
      </c>
      <c r="C156" s="138">
        <v>613973</v>
      </c>
      <c r="D156" s="89"/>
      <c r="E156" s="89"/>
      <c r="F156" s="145">
        <f t="shared" si="3"/>
        <v>0</v>
      </c>
      <c r="G156" s="91"/>
      <c r="H156" s="127"/>
      <c r="I156" s="128" t="e">
        <f t="shared" si="4"/>
        <v>#DIV/0!</v>
      </c>
      <c r="J156" s="129" t="e">
        <f t="shared" si="5"/>
        <v>#DIV/0!</v>
      </c>
    </row>
    <row r="157" spans="1:10" x14ac:dyDescent="0.25">
      <c r="A157" s="45"/>
      <c r="B157" s="137" t="s">
        <v>209</v>
      </c>
      <c r="C157" s="138">
        <v>613985</v>
      </c>
      <c r="D157" s="89"/>
      <c r="E157" s="89"/>
      <c r="F157" s="145">
        <f t="shared" si="3"/>
        <v>0</v>
      </c>
      <c r="G157" s="91"/>
      <c r="H157" s="127"/>
      <c r="I157" s="128" t="e">
        <f t="shared" si="4"/>
        <v>#DIV/0!</v>
      </c>
      <c r="J157" s="129" t="e">
        <f t="shared" si="5"/>
        <v>#DIV/0!</v>
      </c>
    </row>
    <row r="158" spans="1:10" x14ac:dyDescent="0.25">
      <c r="A158" s="45"/>
      <c r="B158" s="137" t="s">
        <v>210</v>
      </c>
      <c r="C158" s="138">
        <v>613987</v>
      </c>
      <c r="D158" s="89"/>
      <c r="E158" s="89"/>
      <c r="F158" s="145">
        <f t="shared" si="3"/>
        <v>0</v>
      </c>
      <c r="G158" s="91"/>
      <c r="H158" s="127"/>
      <c r="I158" s="128" t="e">
        <f t="shared" si="4"/>
        <v>#DIV/0!</v>
      </c>
      <c r="J158" s="129" t="e">
        <f t="shared" si="5"/>
        <v>#DIV/0!</v>
      </c>
    </row>
    <row r="159" spans="1:10" x14ac:dyDescent="0.25">
      <c r="A159" s="45"/>
      <c r="B159" s="134" t="s">
        <v>211</v>
      </c>
      <c r="C159" s="135">
        <v>613989</v>
      </c>
      <c r="D159" s="89"/>
      <c r="E159" s="89"/>
      <c r="F159" s="145">
        <f t="shared" si="3"/>
        <v>0</v>
      </c>
      <c r="G159" s="91"/>
      <c r="H159" s="127"/>
      <c r="I159" s="128" t="e">
        <f t="shared" si="4"/>
        <v>#DIV/0!</v>
      </c>
      <c r="J159" s="129" t="e">
        <f t="shared" si="5"/>
        <v>#DIV/0!</v>
      </c>
    </row>
    <row r="160" spans="1:10" x14ac:dyDescent="0.25">
      <c r="A160" s="45"/>
      <c r="B160" s="134" t="s">
        <v>212</v>
      </c>
      <c r="C160" s="135">
        <v>613991</v>
      </c>
      <c r="D160" s="89"/>
      <c r="E160" s="89"/>
      <c r="F160" s="145">
        <f t="shared" si="3"/>
        <v>0</v>
      </c>
      <c r="G160" s="91"/>
      <c r="H160" s="127"/>
      <c r="I160" s="128" t="e">
        <f t="shared" si="4"/>
        <v>#DIV/0!</v>
      </c>
      <c r="J160" s="129" t="e">
        <f t="shared" si="5"/>
        <v>#DIV/0!</v>
      </c>
    </row>
    <row r="161" spans="1:10" x14ac:dyDescent="0.25">
      <c r="A161" s="45"/>
      <c r="B161" s="50"/>
      <c r="C161" s="51"/>
      <c r="D161" s="89"/>
      <c r="E161" s="89"/>
      <c r="F161" s="145">
        <f t="shared" si="3"/>
        <v>0</v>
      </c>
      <c r="G161" s="91"/>
      <c r="H161" s="127">
        <v>0</v>
      </c>
      <c r="I161" s="128" t="e">
        <f t="shared" si="4"/>
        <v>#DIV/0!</v>
      </c>
      <c r="J161" s="129" t="e">
        <f t="shared" si="5"/>
        <v>#DIV/0!</v>
      </c>
    </row>
    <row r="162" spans="1:10" ht="36.75" x14ac:dyDescent="0.25">
      <c r="A162" s="39">
        <v>16</v>
      </c>
      <c r="B162" s="46" t="s">
        <v>40</v>
      </c>
      <c r="C162" s="47">
        <v>614000</v>
      </c>
      <c r="D162" s="90">
        <f>SUM(D163:D170)</f>
        <v>0</v>
      </c>
      <c r="E162" s="90">
        <f>SUM(E163:E170)</f>
        <v>0</v>
      </c>
      <c r="F162" s="90">
        <f t="shared" si="3"/>
        <v>0</v>
      </c>
      <c r="G162" s="83">
        <f>SUM(G163:G170)</f>
        <v>0</v>
      </c>
      <c r="H162" s="88">
        <f>SUM(H163:H170)</f>
        <v>0</v>
      </c>
      <c r="I162" s="114" t="e">
        <f t="shared" si="4"/>
        <v>#DIV/0!</v>
      </c>
      <c r="J162" s="115" t="e">
        <f t="shared" si="5"/>
        <v>#DIV/0!</v>
      </c>
    </row>
    <row r="163" spans="1:10" ht="24.75" x14ac:dyDescent="0.25">
      <c r="A163" s="45">
        <v>17</v>
      </c>
      <c r="B163" s="52" t="s">
        <v>41</v>
      </c>
      <c r="C163" s="51">
        <v>614100</v>
      </c>
      <c r="D163" s="89"/>
      <c r="E163" s="89"/>
      <c r="F163" s="90">
        <f t="shared" si="3"/>
        <v>0</v>
      </c>
      <c r="G163" s="91"/>
      <c r="H163" s="87"/>
      <c r="I163" s="114" t="e">
        <f t="shared" si="4"/>
        <v>#DIV/0!</v>
      </c>
      <c r="J163" s="115" t="e">
        <f t="shared" si="5"/>
        <v>#DIV/0!</v>
      </c>
    </row>
    <row r="164" spans="1:10" x14ac:dyDescent="0.25">
      <c r="A164" s="39">
        <v>18</v>
      </c>
      <c r="B164" s="52" t="s">
        <v>42</v>
      </c>
      <c r="C164" s="51">
        <v>614200</v>
      </c>
      <c r="D164" s="89"/>
      <c r="E164" s="89"/>
      <c r="F164" s="90">
        <f t="shared" si="3"/>
        <v>0</v>
      </c>
      <c r="G164" s="91"/>
      <c r="H164" s="87"/>
      <c r="I164" s="114" t="e">
        <f t="shared" si="4"/>
        <v>#DIV/0!</v>
      </c>
      <c r="J164" s="115" t="e">
        <f t="shared" si="5"/>
        <v>#DIV/0!</v>
      </c>
    </row>
    <row r="165" spans="1:10" ht="24.75" x14ac:dyDescent="0.25">
      <c r="A165" s="45">
        <v>19</v>
      </c>
      <c r="B165" s="52" t="s">
        <v>43</v>
      </c>
      <c r="C165" s="51">
        <v>614300</v>
      </c>
      <c r="D165" s="89"/>
      <c r="E165" s="89"/>
      <c r="F165" s="90">
        <f t="shared" si="3"/>
        <v>0</v>
      </c>
      <c r="G165" s="91"/>
      <c r="H165" s="87"/>
      <c r="I165" s="114" t="e">
        <f t="shared" si="4"/>
        <v>#DIV/0!</v>
      </c>
      <c r="J165" s="115" t="e">
        <f t="shared" si="5"/>
        <v>#DIV/0!</v>
      </c>
    </row>
    <row r="166" spans="1:10" ht="24.75" x14ac:dyDescent="0.25">
      <c r="A166" s="39">
        <v>20</v>
      </c>
      <c r="B166" s="50" t="s">
        <v>44</v>
      </c>
      <c r="C166" s="51">
        <v>614400</v>
      </c>
      <c r="D166" s="89"/>
      <c r="E166" s="89"/>
      <c r="F166" s="90">
        <f t="shared" si="3"/>
        <v>0</v>
      </c>
      <c r="G166" s="91"/>
      <c r="H166" s="87"/>
      <c r="I166" s="114" t="e">
        <f t="shared" si="4"/>
        <v>#DIV/0!</v>
      </c>
      <c r="J166" s="115" t="e">
        <f t="shared" si="5"/>
        <v>#DIV/0!</v>
      </c>
    </row>
    <row r="167" spans="1:10" ht="24.75" x14ac:dyDescent="0.25">
      <c r="A167" s="45">
        <v>21</v>
      </c>
      <c r="B167" s="53" t="s">
        <v>45</v>
      </c>
      <c r="C167" s="51">
        <v>614500</v>
      </c>
      <c r="D167" s="89"/>
      <c r="E167" s="89"/>
      <c r="F167" s="90">
        <f t="shared" si="3"/>
        <v>0</v>
      </c>
      <c r="G167" s="91"/>
      <c r="H167" s="87"/>
      <c r="I167" s="114" t="e">
        <f t="shared" si="4"/>
        <v>#DIV/0!</v>
      </c>
      <c r="J167" s="115" t="e">
        <f t="shared" si="5"/>
        <v>#DIV/0!</v>
      </c>
    </row>
    <row r="168" spans="1:10" ht="24.75" x14ac:dyDescent="0.25">
      <c r="A168" s="39">
        <v>22</v>
      </c>
      <c r="B168" s="50" t="s">
        <v>46</v>
      </c>
      <c r="C168" s="51">
        <v>614600</v>
      </c>
      <c r="D168" s="89"/>
      <c r="E168" s="89"/>
      <c r="F168" s="90">
        <f t="shared" si="3"/>
        <v>0</v>
      </c>
      <c r="G168" s="91"/>
      <c r="H168" s="87"/>
      <c r="I168" s="114" t="e">
        <f t="shared" si="4"/>
        <v>#DIV/0!</v>
      </c>
      <c r="J168" s="115" t="e">
        <f t="shared" si="5"/>
        <v>#DIV/0!</v>
      </c>
    </row>
    <row r="169" spans="1:10" ht="24.75" x14ac:dyDescent="0.25">
      <c r="A169" s="45">
        <v>23</v>
      </c>
      <c r="B169" s="52" t="s">
        <v>47</v>
      </c>
      <c r="C169" s="51">
        <v>614700</v>
      </c>
      <c r="D169" s="89"/>
      <c r="E169" s="89"/>
      <c r="F169" s="90">
        <f t="shared" si="3"/>
        <v>0</v>
      </c>
      <c r="G169" s="91"/>
      <c r="H169" s="87"/>
      <c r="I169" s="114" t="e">
        <f t="shared" si="4"/>
        <v>#DIV/0!</v>
      </c>
      <c r="J169" s="115" t="e">
        <f t="shared" si="5"/>
        <v>#DIV/0!</v>
      </c>
    </row>
    <row r="170" spans="1:10" x14ac:dyDescent="0.25">
      <c r="A170" s="39">
        <v>24</v>
      </c>
      <c r="B170" s="54" t="s">
        <v>48</v>
      </c>
      <c r="C170" s="55">
        <v>614800</v>
      </c>
      <c r="D170" s="89"/>
      <c r="E170" s="89"/>
      <c r="F170" s="90">
        <f t="shared" si="3"/>
        <v>0</v>
      </c>
      <c r="G170" s="91"/>
      <c r="H170" s="87"/>
      <c r="I170" s="114" t="e">
        <f t="shared" si="4"/>
        <v>#DIV/0!</v>
      </c>
      <c r="J170" s="115" t="e">
        <f t="shared" si="5"/>
        <v>#DIV/0!</v>
      </c>
    </row>
    <row r="171" spans="1:10" x14ac:dyDescent="0.25">
      <c r="A171" s="45">
        <v>25</v>
      </c>
      <c r="B171" s="54" t="s">
        <v>49</v>
      </c>
      <c r="C171" s="55">
        <v>614900</v>
      </c>
      <c r="D171" s="89"/>
      <c r="E171" s="89"/>
      <c r="F171" s="90"/>
      <c r="G171" s="85"/>
      <c r="H171" s="92"/>
      <c r="I171" s="114" t="e">
        <f t="shared" si="4"/>
        <v>#DIV/0!</v>
      </c>
      <c r="J171" s="115" t="e">
        <f t="shared" si="5"/>
        <v>#DIV/0!</v>
      </c>
    </row>
    <row r="172" spans="1:10" ht="24.75" x14ac:dyDescent="0.25">
      <c r="A172" s="39">
        <v>26</v>
      </c>
      <c r="B172" s="56" t="s">
        <v>50</v>
      </c>
      <c r="C172" s="57">
        <v>616000</v>
      </c>
      <c r="D172" s="90">
        <f>SUM(D173:D175)</f>
        <v>0</v>
      </c>
      <c r="E172" s="90">
        <f>SUM(E173:E175)</f>
        <v>0</v>
      </c>
      <c r="F172" s="90">
        <f t="shared" si="3"/>
        <v>0</v>
      </c>
      <c r="G172" s="90">
        <f>SUM(G173:G175)</f>
        <v>0</v>
      </c>
      <c r="H172" s="93">
        <f>SUM(H173:H175)</f>
        <v>0</v>
      </c>
      <c r="I172" s="114" t="e">
        <f t="shared" si="4"/>
        <v>#DIV/0!</v>
      </c>
      <c r="J172" s="115" t="e">
        <f t="shared" si="5"/>
        <v>#DIV/0!</v>
      </c>
    </row>
    <row r="173" spans="1:10" ht="24.75" x14ac:dyDescent="0.25">
      <c r="A173" s="45">
        <v>27</v>
      </c>
      <c r="B173" s="50" t="s">
        <v>51</v>
      </c>
      <c r="C173" s="51">
        <v>616100</v>
      </c>
      <c r="D173" s="89"/>
      <c r="E173" s="89"/>
      <c r="F173" s="90">
        <f t="shared" si="3"/>
        <v>0</v>
      </c>
      <c r="G173" s="91"/>
      <c r="H173" s="87"/>
      <c r="I173" s="114" t="e">
        <f t="shared" si="4"/>
        <v>#DIV/0!</v>
      </c>
      <c r="J173" s="115" t="e">
        <f t="shared" si="5"/>
        <v>#DIV/0!</v>
      </c>
    </row>
    <row r="174" spans="1:10" x14ac:dyDescent="0.25">
      <c r="A174" s="39">
        <v>28</v>
      </c>
      <c r="B174" s="50" t="s">
        <v>52</v>
      </c>
      <c r="C174" s="51">
        <v>616200</v>
      </c>
      <c r="D174" s="89"/>
      <c r="E174" s="89"/>
      <c r="F174" s="90">
        <f t="shared" si="3"/>
        <v>0</v>
      </c>
      <c r="G174" s="91"/>
      <c r="H174" s="87"/>
      <c r="I174" s="114" t="e">
        <f t="shared" si="4"/>
        <v>#DIV/0!</v>
      </c>
      <c r="J174" s="115" t="e">
        <f t="shared" si="5"/>
        <v>#DIV/0!</v>
      </c>
    </row>
    <row r="175" spans="1:10" ht="24.75" x14ac:dyDescent="0.25">
      <c r="A175" s="45">
        <v>29</v>
      </c>
      <c r="B175" s="50" t="s">
        <v>53</v>
      </c>
      <c r="C175" s="51">
        <v>616300</v>
      </c>
      <c r="D175" s="89"/>
      <c r="E175" s="89"/>
      <c r="F175" s="90">
        <f t="shared" si="3"/>
        <v>0</v>
      </c>
      <c r="G175" s="91"/>
      <c r="H175" s="87"/>
      <c r="I175" s="114" t="e">
        <f t="shared" si="4"/>
        <v>#DIV/0!</v>
      </c>
      <c r="J175" s="115" t="e">
        <f t="shared" si="5"/>
        <v>#DIV/0!</v>
      </c>
    </row>
    <row r="176" spans="1:10" ht="24.75" x14ac:dyDescent="0.25">
      <c r="A176" s="45">
        <v>30</v>
      </c>
      <c r="B176" s="40" t="s">
        <v>54</v>
      </c>
      <c r="C176" s="41"/>
      <c r="D176" s="42">
        <f>SUM(D177+D199)</f>
        <v>0</v>
      </c>
      <c r="E176" s="42">
        <f>SUM(E177+E199)</f>
        <v>0</v>
      </c>
      <c r="F176" s="42">
        <f>SUM(D176+E176)</f>
        <v>0</v>
      </c>
      <c r="G176" s="94">
        <f>SUM(G177+G199)</f>
        <v>0</v>
      </c>
      <c r="H176" s="94">
        <f>SUM(H177+H199)</f>
        <v>0</v>
      </c>
      <c r="I176" s="114" t="e">
        <f t="shared" si="4"/>
        <v>#DIV/0!</v>
      </c>
      <c r="J176" s="115" t="e">
        <f t="shared" si="5"/>
        <v>#DIV/0!</v>
      </c>
    </row>
    <row r="177" spans="1:10" ht="24.75" x14ac:dyDescent="0.25">
      <c r="A177" s="39">
        <v>31</v>
      </c>
      <c r="B177" s="46" t="s">
        <v>55</v>
      </c>
      <c r="C177" s="47">
        <v>821000</v>
      </c>
      <c r="D177" s="90">
        <f>SUM(D178+D179+D180+D195+D196+D198)</f>
        <v>0</v>
      </c>
      <c r="E177" s="90">
        <f>SUM(E178+E179+E180+E195+E196+E198)</f>
        <v>0</v>
      </c>
      <c r="F177" s="90">
        <f t="shared" si="3"/>
        <v>0</v>
      </c>
      <c r="G177" s="95">
        <f>SUM(G178+G179+G180+G195+G196+G198)</f>
        <v>0</v>
      </c>
      <c r="H177" s="90">
        <f>SUM(H178+H179+H180+H195+H196+H198)</f>
        <v>0</v>
      </c>
      <c r="I177" s="114" t="e">
        <f t="shared" si="4"/>
        <v>#DIV/0!</v>
      </c>
      <c r="J177" s="115" t="e">
        <f t="shared" si="5"/>
        <v>#DIV/0!</v>
      </c>
    </row>
    <row r="178" spans="1:10" ht="24.75" x14ac:dyDescent="0.25">
      <c r="A178" s="45">
        <v>32</v>
      </c>
      <c r="B178" s="58" t="s">
        <v>56</v>
      </c>
      <c r="C178" s="51">
        <v>821100</v>
      </c>
      <c r="D178" s="89"/>
      <c r="E178" s="89"/>
      <c r="F178" s="90">
        <f t="shared" si="3"/>
        <v>0</v>
      </c>
      <c r="G178" s="96"/>
      <c r="H178" s="97"/>
      <c r="I178" s="114" t="e">
        <f t="shared" si="4"/>
        <v>#DIV/0!</v>
      </c>
      <c r="J178" s="115" t="e">
        <f t="shared" si="5"/>
        <v>#DIV/0!</v>
      </c>
    </row>
    <row r="179" spans="1:10" x14ac:dyDescent="0.25">
      <c r="A179" s="39">
        <v>33</v>
      </c>
      <c r="B179" s="50" t="s">
        <v>57</v>
      </c>
      <c r="C179" s="51">
        <v>821200</v>
      </c>
      <c r="D179" s="89"/>
      <c r="E179" s="89"/>
      <c r="F179" s="90">
        <f t="shared" si="3"/>
        <v>0</v>
      </c>
      <c r="G179" s="91"/>
      <c r="H179" s="87"/>
      <c r="I179" s="114" t="e">
        <f t="shared" si="4"/>
        <v>#DIV/0!</v>
      </c>
      <c r="J179" s="115" t="e">
        <f t="shared" si="5"/>
        <v>#DIV/0!</v>
      </c>
    </row>
    <row r="180" spans="1:10" x14ac:dyDescent="0.25">
      <c r="A180" s="122">
        <v>34</v>
      </c>
      <c r="B180" s="108" t="s">
        <v>58</v>
      </c>
      <c r="C180" s="109">
        <v>821300</v>
      </c>
      <c r="D180" s="124">
        <f>SUM(D181:D194)</f>
        <v>0</v>
      </c>
      <c r="E180" s="124">
        <f>SUM(E181:E194)</f>
        <v>0</v>
      </c>
      <c r="F180" s="125">
        <f t="shared" si="3"/>
        <v>0</v>
      </c>
      <c r="G180" s="126">
        <f>SUM(G181:G194)</f>
        <v>0</v>
      </c>
      <c r="H180" s="113">
        <f>SUM(H181:H194)</f>
        <v>0</v>
      </c>
      <c r="I180" s="114" t="e">
        <f t="shared" si="4"/>
        <v>#DIV/0!</v>
      </c>
      <c r="J180" s="115" t="e">
        <f t="shared" si="5"/>
        <v>#DIV/0!</v>
      </c>
    </row>
    <row r="181" spans="1:10" x14ac:dyDescent="0.25">
      <c r="A181" s="45"/>
      <c r="B181" s="140" t="s">
        <v>213</v>
      </c>
      <c r="C181" s="135">
        <v>821311</v>
      </c>
      <c r="D181" s="89"/>
      <c r="E181" s="89"/>
      <c r="F181" s="145">
        <f t="shared" si="3"/>
        <v>0</v>
      </c>
      <c r="G181" s="91"/>
      <c r="H181" s="127"/>
      <c r="I181" s="128" t="e">
        <f t="shared" si="4"/>
        <v>#DIV/0!</v>
      </c>
      <c r="J181" s="129" t="e">
        <f t="shared" si="5"/>
        <v>#DIV/0!</v>
      </c>
    </row>
    <row r="182" spans="1:10" x14ac:dyDescent="0.25">
      <c r="A182" s="45"/>
      <c r="B182" s="140" t="s">
        <v>214</v>
      </c>
      <c r="C182" s="135">
        <v>821312</v>
      </c>
      <c r="D182" s="89"/>
      <c r="E182" s="89"/>
      <c r="F182" s="145">
        <f t="shared" si="3"/>
        <v>0</v>
      </c>
      <c r="G182" s="91"/>
      <c r="H182" s="127"/>
      <c r="I182" s="128" t="e">
        <f t="shared" si="4"/>
        <v>#DIV/0!</v>
      </c>
      <c r="J182" s="129" t="e">
        <f t="shared" si="5"/>
        <v>#DIV/0!</v>
      </c>
    </row>
    <row r="183" spans="1:10" x14ac:dyDescent="0.25">
      <c r="A183" s="45"/>
      <c r="B183" s="140" t="s">
        <v>215</v>
      </c>
      <c r="C183" s="135">
        <v>821313</v>
      </c>
      <c r="D183" s="89"/>
      <c r="E183" s="89"/>
      <c r="F183" s="145">
        <f t="shared" si="3"/>
        <v>0</v>
      </c>
      <c r="G183" s="91"/>
      <c r="H183" s="127"/>
      <c r="I183" s="128" t="e">
        <f t="shared" si="4"/>
        <v>#DIV/0!</v>
      </c>
      <c r="J183" s="129" t="e">
        <f t="shared" si="5"/>
        <v>#DIV/0!</v>
      </c>
    </row>
    <row r="184" spans="1:10" x14ac:dyDescent="0.25">
      <c r="A184" s="45"/>
      <c r="B184" s="140" t="s">
        <v>216</v>
      </c>
      <c r="C184" s="135">
        <v>821314</v>
      </c>
      <c r="D184" s="89"/>
      <c r="E184" s="89"/>
      <c r="F184" s="145">
        <f t="shared" si="3"/>
        <v>0</v>
      </c>
      <c r="G184" s="91"/>
      <c r="H184" s="127"/>
      <c r="I184" s="128" t="e">
        <f t="shared" si="4"/>
        <v>#DIV/0!</v>
      </c>
      <c r="J184" s="129" t="e">
        <f t="shared" si="5"/>
        <v>#DIV/0!</v>
      </c>
    </row>
    <row r="185" spans="1:10" x14ac:dyDescent="0.25">
      <c r="A185" s="45"/>
      <c r="B185" s="140" t="s">
        <v>217</v>
      </c>
      <c r="C185" s="135">
        <v>821319</v>
      </c>
      <c r="D185" s="89"/>
      <c r="E185" s="89"/>
      <c r="F185" s="145">
        <f t="shared" si="3"/>
        <v>0</v>
      </c>
      <c r="G185" s="91"/>
      <c r="H185" s="127"/>
      <c r="I185" s="128" t="e">
        <f t="shared" si="4"/>
        <v>#DIV/0!</v>
      </c>
      <c r="J185" s="129" t="e">
        <f t="shared" si="5"/>
        <v>#DIV/0!</v>
      </c>
    </row>
    <row r="186" spans="1:10" x14ac:dyDescent="0.25">
      <c r="A186" s="45"/>
      <c r="B186" s="140" t="s">
        <v>218</v>
      </c>
      <c r="C186" s="135">
        <v>821321</v>
      </c>
      <c r="D186" s="89"/>
      <c r="E186" s="89"/>
      <c r="F186" s="145">
        <f t="shared" si="3"/>
        <v>0</v>
      </c>
      <c r="G186" s="91"/>
      <c r="H186" s="127"/>
      <c r="I186" s="128" t="e">
        <f t="shared" si="4"/>
        <v>#DIV/0!</v>
      </c>
      <c r="J186" s="129" t="e">
        <f t="shared" si="5"/>
        <v>#DIV/0!</v>
      </c>
    </row>
    <row r="187" spans="1:10" x14ac:dyDescent="0.25">
      <c r="A187" s="45"/>
      <c r="B187" s="140" t="s">
        <v>219</v>
      </c>
      <c r="C187" s="135">
        <v>821329</v>
      </c>
      <c r="D187" s="89"/>
      <c r="E187" s="89"/>
      <c r="F187" s="145">
        <f t="shared" si="3"/>
        <v>0</v>
      </c>
      <c r="G187" s="91"/>
      <c r="H187" s="127"/>
      <c r="I187" s="128" t="e">
        <f t="shared" si="4"/>
        <v>#DIV/0!</v>
      </c>
      <c r="J187" s="129" t="e">
        <f t="shared" si="5"/>
        <v>#DIV/0!</v>
      </c>
    </row>
    <row r="188" spans="1:10" x14ac:dyDescent="0.25">
      <c r="A188" s="45"/>
      <c r="B188" s="140" t="s">
        <v>220</v>
      </c>
      <c r="C188" s="135">
        <v>821334</v>
      </c>
      <c r="D188" s="89"/>
      <c r="E188" s="89"/>
      <c r="F188" s="145">
        <f t="shared" si="3"/>
        <v>0</v>
      </c>
      <c r="G188" s="91"/>
      <c r="H188" s="127"/>
      <c r="I188" s="128" t="e">
        <f t="shared" si="4"/>
        <v>#DIV/0!</v>
      </c>
      <c r="J188" s="129" t="e">
        <f t="shared" si="5"/>
        <v>#DIV/0!</v>
      </c>
    </row>
    <row r="189" spans="1:10" x14ac:dyDescent="0.25">
      <c r="A189" s="45"/>
      <c r="B189" s="140" t="s">
        <v>221</v>
      </c>
      <c r="C189" s="135">
        <v>821341</v>
      </c>
      <c r="D189" s="89"/>
      <c r="E189" s="89"/>
      <c r="F189" s="145">
        <f t="shared" si="3"/>
        <v>0</v>
      </c>
      <c r="G189" s="91"/>
      <c r="H189" s="127"/>
      <c r="I189" s="128" t="e">
        <f t="shared" si="4"/>
        <v>#DIV/0!</v>
      </c>
      <c r="J189" s="129" t="e">
        <f t="shared" si="5"/>
        <v>#DIV/0!</v>
      </c>
    </row>
    <row r="190" spans="1:10" x14ac:dyDescent="0.25">
      <c r="A190" s="45"/>
      <c r="B190" s="140" t="s">
        <v>222</v>
      </c>
      <c r="C190" s="135">
        <v>821372</v>
      </c>
      <c r="D190" s="89"/>
      <c r="E190" s="89"/>
      <c r="F190" s="145">
        <f t="shared" si="3"/>
        <v>0</v>
      </c>
      <c r="G190" s="91"/>
      <c r="H190" s="127"/>
      <c r="I190" s="128" t="e">
        <f t="shared" si="4"/>
        <v>#DIV/0!</v>
      </c>
      <c r="J190" s="129" t="e">
        <f t="shared" si="5"/>
        <v>#DIV/0!</v>
      </c>
    </row>
    <row r="191" spans="1:10" x14ac:dyDescent="0.25">
      <c r="A191" s="45"/>
      <c r="B191" s="140" t="s">
        <v>223</v>
      </c>
      <c r="C191" s="135">
        <v>821361</v>
      </c>
      <c r="D191" s="89"/>
      <c r="E191" s="89"/>
      <c r="F191" s="145">
        <f t="shared" si="3"/>
        <v>0</v>
      </c>
      <c r="G191" s="91"/>
      <c r="H191" s="127"/>
      <c r="I191" s="128" t="e">
        <f t="shared" si="4"/>
        <v>#DIV/0!</v>
      </c>
      <c r="J191" s="129" t="e">
        <f t="shared" si="5"/>
        <v>#DIV/0!</v>
      </c>
    </row>
    <row r="192" spans="1:10" x14ac:dyDescent="0.25">
      <c r="A192" s="45"/>
      <c r="B192" s="140" t="s">
        <v>224</v>
      </c>
      <c r="C192" s="135">
        <v>821371</v>
      </c>
      <c r="D192" s="89"/>
      <c r="E192" s="89"/>
      <c r="F192" s="145">
        <f t="shared" si="3"/>
        <v>0</v>
      </c>
      <c r="G192" s="91"/>
      <c r="H192" s="127"/>
      <c r="I192" s="128" t="e">
        <f t="shared" si="4"/>
        <v>#DIV/0!</v>
      </c>
      <c r="J192" s="129" t="e">
        <f t="shared" si="5"/>
        <v>#DIV/0!</v>
      </c>
    </row>
    <row r="193" spans="1:10" x14ac:dyDescent="0.25">
      <c r="A193" s="45"/>
      <c r="B193" s="140" t="s">
        <v>225</v>
      </c>
      <c r="C193" s="135">
        <v>821395</v>
      </c>
      <c r="D193" s="89"/>
      <c r="E193" s="89"/>
      <c r="F193" s="145">
        <f t="shared" si="3"/>
        <v>0</v>
      </c>
      <c r="G193" s="91"/>
      <c r="H193" s="127"/>
      <c r="I193" s="128" t="e">
        <f t="shared" si="4"/>
        <v>#DIV/0!</v>
      </c>
      <c r="J193" s="129" t="e">
        <f t="shared" si="5"/>
        <v>#DIV/0!</v>
      </c>
    </row>
    <row r="194" spans="1:10" x14ac:dyDescent="0.25">
      <c r="A194" s="45"/>
      <c r="B194" s="50"/>
      <c r="C194" s="51"/>
      <c r="D194" s="89"/>
      <c r="E194" s="89"/>
      <c r="F194" s="90"/>
      <c r="G194" s="91"/>
      <c r="H194" s="127"/>
      <c r="I194" s="128" t="e">
        <f t="shared" si="4"/>
        <v>#DIV/0!</v>
      </c>
      <c r="J194" s="129" t="e">
        <f t="shared" si="5"/>
        <v>#DIV/0!</v>
      </c>
    </row>
    <row r="195" spans="1:10" ht="24.75" x14ac:dyDescent="0.25">
      <c r="A195" s="39">
        <v>35</v>
      </c>
      <c r="B195" s="50" t="s">
        <v>59</v>
      </c>
      <c r="C195" s="51">
        <v>821400</v>
      </c>
      <c r="D195" s="89"/>
      <c r="E195" s="89"/>
      <c r="F195" s="90">
        <f t="shared" si="3"/>
        <v>0</v>
      </c>
      <c r="G195" s="91"/>
      <c r="H195" s="127"/>
      <c r="I195" s="114" t="e">
        <f t="shared" si="4"/>
        <v>#DIV/0!</v>
      </c>
      <c r="J195" s="115" t="e">
        <f t="shared" si="5"/>
        <v>#DIV/0!</v>
      </c>
    </row>
    <row r="196" spans="1:10" ht="24.75" x14ac:dyDescent="0.25">
      <c r="A196" s="122">
        <v>36</v>
      </c>
      <c r="B196" s="108" t="s">
        <v>60</v>
      </c>
      <c r="C196" s="109">
        <v>821500</v>
      </c>
      <c r="D196" s="124">
        <f>SUM(D197)</f>
        <v>0</v>
      </c>
      <c r="E196" s="124">
        <f>SUM(E197)</f>
        <v>0</v>
      </c>
      <c r="F196" s="125">
        <f t="shared" si="3"/>
        <v>0</v>
      </c>
      <c r="G196" s="126">
        <f>SUM(G197)</f>
        <v>0</v>
      </c>
      <c r="H196" s="113">
        <f>SUM(H197)</f>
        <v>0</v>
      </c>
      <c r="I196" s="114" t="e">
        <f t="shared" si="4"/>
        <v>#DIV/0!</v>
      </c>
      <c r="J196" s="115" t="e">
        <f t="shared" si="5"/>
        <v>#DIV/0!</v>
      </c>
    </row>
    <row r="197" spans="1:10" x14ac:dyDescent="0.25">
      <c r="A197" s="45"/>
      <c r="B197" s="141" t="s">
        <v>226</v>
      </c>
      <c r="C197" s="138">
        <v>821512</v>
      </c>
      <c r="D197" s="89"/>
      <c r="E197" s="89"/>
      <c r="F197" s="90"/>
      <c r="G197" s="91"/>
      <c r="H197" s="87"/>
      <c r="I197" s="128" t="e">
        <f t="shared" si="4"/>
        <v>#DIV/0!</v>
      </c>
      <c r="J197" s="129" t="e">
        <f t="shared" si="5"/>
        <v>#DIV/0!</v>
      </c>
    </row>
    <row r="198" spans="1:10" ht="24.75" x14ac:dyDescent="0.25">
      <c r="A198" s="39">
        <v>37</v>
      </c>
      <c r="B198" s="50" t="s">
        <v>61</v>
      </c>
      <c r="C198" s="51">
        <v>821600</v>
      </c>
      <c r="D198" s="89"/>
      <c r="E198" s="89"/>
      <c r="F198" s="90">
        <f t="shared" si="3"/>
        <v>0</v>
      </c>
      <c r="G198" s="91"/>
      <c r="H198" s="87"/>
      <c r="I198" s="114" t="e">
        <f t="shared" si="4"/>
        <v>#DIV/0!</v>
      </c>
      <c r="J198" s="115" t="e">
        <f t="shared" si="5"/>
        <v>#DIV/0!</v>
      </c>
    </row>
    <row r="199" spans="1:10" ht="24.75" x14ac:dyDescent="0.25">
      <c r="A199" s="45">
        <v>38</v>
      </c>
      <c r="B199" s="46" t="s">
        <v>62</v>
      </c>
      <c r="C199" s="47">
        <v>615000</v>
      </c>
      <c r="D199" s="90">
        <f>SUM(D200:D202)</f>
        <v>0</v>
      </c>
      <c r="E199" s="90">
        <f>SUM(E200:E202)</f>
        <v>0</v>
      </c>
      <c r="F199" s="90">
        <f t="shared" si="3"/>
        <v>0</v>
      </c>
      <c r="G199" s="95">
        <f>SUM(G200:G202)</f>
        <v>0</v>
      </c>
      <c r="H199" s="90">
        <f>SUM(H200:H202)</f>
        <v>0</v>
      </c>
      <c r="I199" s="114" t="e">
        <f t="shared" si="4"/>
        <v>#DIV/0!</v>
      </c>
      <c r="J199" s="115" t="e">
        <f t="shared" si="5"/>
        <v>#DIV/0!</v>
      </c>
    </row>
    <row r="200" spans="1:10" ht="24.75" x14ac:dyDescent="0.25">
      <c r="A200" s="39">
        <v>39</v>
      </c>
      <c r="B200" s="52" t="s">
        <v>63</v>
      </c>
      <c r="C200" s="59">
        <v>615100</v>
      </c>
      <c r="D200" s="89"/>
      <c r="E200" s="89"/>
      <c r="F200" s="90">
        <f t="shared" si="3"/>
        <v>0</v>
      </c>
      <c r="G200" s="91"/>
      <c r="H200" s="87"/>
      <c r="I200" s="114" t="e">
        <f t="shared" si="4"/>
        <v>#DIV/0!</v>
      </c>
      <c r="J200" s="115" t="e">
        <f t="shared" si="5"/>
        <v>#DIV/0!</v>
      </c>
    </row>
    <row r="201" spans="1:10" ht="36.75" x14ac:dyDescent="0.25">
      <c r="A201" s="45">
        <v>40</v>
      </c>
      <c r="B201" s="60" t="s">
        <v>64</v>
      </c>
      <c r="C201" s="51">
        <v>615200</v>
      </c>
      <c r="D201" s="89"/>
      <c r="E201" s="89"/>
      <c r="F201" s="90">
        <f t="shared" si="3"/>
        <v>0</v>
      </c>
      <c r="G201" s="91"/>
      <c r="H201" s="87"/>
      <c r="I201" s="114" t="e">
        <f t="shared" si="4"/>
        <v>#DIV/0!</v>
      </c>
      <c r="J201" s="115" t="e">
        <f t="shared" si="5"/>
        <v>#DIV/0!</v>
      </c>
    </row>
    <row r="202" spans="1:10" ht="24.75" x14ac:dyDescent="0.25">
      <c r="A202" s="39">
        <v>41</v>
      </c>
      <c r="B202" s="52" t="s">
        <v>65</v>
      </c>
      <c r="C202" s="51">
        <v>615300</v>
      </c>
      <c r="D202" s="98"/>
      <c r="E202" s="98"/>
      <c r="F202" s="99">
        <f t="shared" si="3"/>
        <v>0</v>
      </c>
      <c r="G202" s="100"/>
      <c r="H202" s="97"/>
      <c r="I202" s="114" t="e">
        <f t="shared" si="4"/>
        <v>#DIV/0!</v>
      </c>
      <c r="J202" s="115" t="e">
        <f t="shared" si="5"/>
        <v>#DIV/0!</v>
      </c>
    </row>
    <row r="203" spans="1:10" ht="24.75" x14ac:dyDescent="0.25">
      <c r="A203" s="45">
        <v>42</v>
      </c>
      <c r="B203" s="61" t="s">
        <v>66</v>
      </c>
      <c r="C203" s="41">
        <v>822000</v>
      </c>
      <c r="D203" s="101">
        <f>SUM(D204:D210)</f>
        <v>0</v>
      </c>
      <c r="E203" s="101">
        <f>SUM(E204:E210)</f>
        <v>0</v>
      </c>
      <c r="F203" s="101">
        <f t="shared" si="3"/>
        <v>0</v>
      </c>
      <c r="G203" s="102">
        <f>SUM(G204:G210)</f>
        <v>0</v>
      </c>
      <c r="H203" s="131">
        <f>SUM(H204:H210)</f>
        <v>0</v>
      </c>
      <c r="I203" s="132" t="e">
        <f t="shared" si="4"/>
        <v>#DIV/0!</v>
      </c>
      <c r="J203" s="133" t="e">
        <f t="shared" si="5"/>
        <v>#DIV/0!</v>
      </c>
    </row>
    <row r="204" spans="1:10" ht="24" x14ac:dyDescent="0.25">
      <c r="A204" s="39">
        <v>43</v>
      </c>
      <c r="B204" s="62" t="s">
        <v>67</v>
      </c>
      <c r="C204" s="55">
        <v>822100</v>
      </c>
      <c r="D204" s="98"/>
      <c r="E204" s="98"/>
      <c r="F204" s="99">
        <f t="shared" si="3"/>
        <v>0</v>
      </c>
      <c r="G204" s="100"/>
      <c r="H204" s="97"/>
      <c r="I204" s="114" t="e">
        <f t="shared" si="4"/>
        <v>#DIV/0!</v>
      </c>
      <c r="J204" s="115" t="e">
        <f t="shared" si="5"/>
        <v>#DIV/0!</v>
      </c>
    </row>
    <row r="205" spans="1:10" ht="24" x14ac:dyDescent="0.25">
      <c r="A205" s="45">
        <v>44</v>
      </c>
      <c r="B205" s="62" t="s">
        <v>68</v>
      </c>
      <c r="C205" s="55">
        <v>822200</v>
      </c>
      <c r="D205" s="98"/>
      <c r="E205" s="98"/>
      <c r="F205" s="99">
        <f t="shared" si="3"/>
        <v>0</v>
      </c>
      <c r="G205" s="100"/>
      <c r="H205" s="97"/>
      <c r="I205" s="114" t="e">
        <f t="shared" si="4"/>
        <v>#DIV/0!</v>
      </c>
      <c r="J205" s="115" t="e">
        <f t="shared" si="5"/>
        <v>#DIV/0!</v>
      </c>
    </row>
    <row r="206" spans="1:10" ht="24" x14ac:dyDescent="0.25">
      <c r="A206" s="39">
        <v>45</v>
      </c>
      <c r="B206" s="62" t="s">
        <v>69</v>
      </c>
      <c r="C206" s="55">
        <v>822300</v>
      </c>
      <c r="D206" s="98"/>
      <c r="E206" s="98"/>
      <c r="F206" s="99">
        <f t="shared" si="3"/>
        <v>0</v>
      </c>
      <c r="G206" s="100"/>
      <c r="H206" s="97"/>
      <c r="I206" s="114" t="e">
        <f t="shared" si="4"/>
        <v>#DIV/0!</v>
      </c>
      <c r="J206" s="115" t="e">
        <f t="shared" si="5"/>
        <v>#DIV/0!</v>
      </c>
    </row>
    <row r="207" spans="1:10" ht="24.75" x14ac:dyDescent="0.25">
      <c r="A207" s="45">
        <v>46</v>
      </c>
      <c r="B207" s="63" t="s">
        <v>70</v>
      </c>
      <c r="C207" s="55">
        <v>822400</v>
      </c>
      <c r="D207" s="98"/>
      <c r="E207" s="98"/>
      <c r="F207" s="99">
        <f t="shared" si="3"/>
        <v>0</v>
      </c>
      <c r="G207" s="100"/>
      <c r="H207" s="97"/>
      <c r="I207" s="114" t="e">
        <f t="shared" si="4"/>
        <v>#DIV/0!</v>
      </c>
      <c r="J207" s="115" t="e">
        <f t="shared" si="5"/>
        <v>#DIV/0!</v>
      </c>
    </row>
    <row r="208" spans="1:10" ht="36.75" x14ac:dyDescent="0.25">
      <c r="A208" s="39">
        <v>47</v>
      </c>
      <c r="B208" s="63" t="s">
        <v>71</v>
      </c>
      <c r="C208" s="55">
        <v>822500</v>
      </c>
      <c r="D208" s="98"/>
      <c r="E208" s="98"/>
      <c r="F208" s="99">
        <f t="shared" si="3"/>
        <v>0</v>
      </c>
      <c r="G208" s="100"/>
      <c r="H208" s="97"/>
      <c r="I208" s="114" t="e">
        <f t="shared" si="4"/>
        <v>#DIV/0!</v>
      </c>
      <c r="J208" s="115" t="e">
        <f t="shared" si="5"/>
        <v>#DIV/0!</v>
      </c>
    </row>
    <row r="209" spans="1:10" ht="24" x14ac:dyDescent="0.25">
      <c r="A209" s="45">
        <v>48</v>
      </c>
      <c r="B209" s="62" t="s">
        <v>72</v>
      </c>
      <c r="C209" s="55">
        <v>822600</v>
      </c>
      <c r="D209" s="98"/>
      <c r="E209" s="98"/>
      <c r="F209" s="99">
        <f t="shared" si="3"/>
        <v>0</v>
      </c>
      <c r="G209" s="100"/>
      <c r="H209" s="97"/>
      <c r="I209" s="114" t="e">
        <f t="shared" si="4"/>
        <v>#DIV/0!</v>
      </c>
      <c r="J209" s="115" t="e">
        <f t="shared" si="5"/>
        <v>#DIV/0!</v>
      </c>
    </row>
    <row r="210" spans="1:10" x14ac:dyDescent="0.25">
      <c r="A210" s="39">
        <v>49</v>
      </c>
      <c r="B210" s="62" t="s">
        <v>73</v>
      </c>
      <c r="C210" s="55">
        <v>822700</v>
      </c>
      <c r="D210" s="98"/>
      <c r="E210" s="98"/>
      <c r="F210" s="99">
        <f t="shared" si="3"/>
        <v>0</v>
      </c>
      <c r="G210" s="100"/>
      <c r="H210" s="97"/>
      <c r="I210" s="114" t="e">
        <f t="shared" si="4"/>
        <v>#DIV/0!</v>
      </c>
      <c r="J210" s="115" t="e">
        <f t="shared" si="5"/>
        <v>#DIV/0!</v>
      </c>
    </row>
    <row r="211" spans="1:10" ht="24.75" x14ac:dyDescent="0.25">
      <c r="A211" s="45">
        <v>50</v>
      </c>
      <c r="B211" s="40" t="s">
        <v>74</v>
      </c>
      <c r="C211" s="41">
        <v>823000</v>
      </c>
      <c r="D211" s="101">
        <f>SUM(D212:D214)</f>
        <v>0</v>
      </c>
      <c r="E211" s="101">
        <f>SUM(E212:E214)</f>
        <v>0</v>
      </c>
      <c r="F211" s="101">
        <f t="shared" si="3"/>
        <v>0</v>
      </c>
      <c r="G211" s="102">
        <f>SUM(G212:G214)</f>
        <v>0</v>
      </c>
      <c r="H211" s="101">
        <f>SUM(H212:H214)</f>
        <v>0</v>
      </c>
      <c r="I211" s="132" t="e">
        <f t="shared" si="4"/>
        <v>#DIV/0!</v>
      </c>
      <c r="J211" s="133" t="e">
        <f t="shared" si="5"/>
        <v>#DIV/0!</v>
      </c>
    </row>
    <row r="212" spans="1:10" ht="24" x14ac:dyDescent="0.25">
      <c r="A212" s="39">
        <v>51</v>
      </c>
      <c r="B212" s="64" t="s">
        <v>75</v>
      </c>
      <c r="C212" s="51">
        <v>823100</v>
      </c>
      <c r="D212" s="98"/>
      <c r="E212" s="98"/>
      <c r="F212" s="99">
        <f t="shared" si="3"/>
        <v>0</v>
      </c>
      <c r="G212" s="100"/>
      <c r="H212" s="97"/>
      <c r="I212" s="114" t="e">
        <f t="shared" si="4"/>
        <v>#DIV/0!</v>
      </c>
      <c r="J212" s="115" t="e">
        <f t="shared" si="5"/>
        <v>#DIV/0!</v>
      </c>
    </row>
    <row r="213" spans="1:10" x14ac:dyDescent="0.25">
      <c r="A213" s="45">
        <v>52</v>
      </c>
      <c r="B213" s="64" t="s">
        <v>76</v>
      </c>
      <c r="C213" s="51">
        <v>823200</v>
      </c>
      <c r="D213" s="98"/>
      <c r="E213" s="98"/>
      <c r="F213" s="99">
        <f t="shared" si="3"/>
        <v>0</v>
      </c>
      <c r="G213" s="100"/>
      <c r="H213" s="97"/>
      <c r="I213" s="114" t="e">
        <f t="shared" si="4"/>
        <v>#DIV/0!</v>
      </c>
      <c r="J213" s="115" t="e">
        <f t="shared" si="5"/>
        <v>#DIV/0!</v>
      </c>
    </row>
    <row r="214" spans="1:10" ht="24" x14ac:dyDescent="0.25">
      <c r="A214" s="39">
        <v>53</v>
      </c>
      <c r="B214" s="62" t="s">
        <v>77</v>
      </c>
      <c r="C214" s="55">
        <v>823300</v>
      </c>
      <c r="D214" s="98"/>
      <c r="E214" s="98"/>
      <c r="F214" s="99">
        <f t="shared" si="3"/>
        <v>0</v>
      </c>
      <c r="G214" s="100"/>
      <c r="H214" s="97"/>
      <c r="I214" s="114" t="e">
        <f t="shared" si="4"/>
        <v>#DIV/0!</v>
      </c>
      <c r="J214" s="115" t="e">
        <f t="shared" si="5"/>
        <v>#DIV/0!</v>
      </c>
    </row>
    <row r="215" spans="1:10" x14ac:dyDescent="0.25">
      <c r="A215" s="39">
        <v>54</v>
      </c>
      <c r="B215" s="40" t="s">
        <v>78</v>
      </c>
      <c r="C215" s="65"/>
      <c r="D215" s="103"/>
      <c r="E215" s="103"/>
      <c r="F215" s="104">
        <f t="shared" si="3"/>
        <v>0</v>
      </c>
      <c r="G215" s="103"/>
      <c r="H215" s="103"/>
      <c r="I215" s="43" t="e">
        <f t="shared" si="4"/>
        <v>#DIV/0!</v>
      </c>
      <c r="J215" s="133" t="e">
        <f t="shared" si="5"/>
        <v>#DIV/0!</v>
      </c>
    </row>
    <row r="216" spans="1:10" x14ac:dyDescent="0.25">
      <c r="A216" s="45">
        <v>55</v>
      </c>
      <c r="B216" s="66" t="s">
        <v>79</v>
      </c>
      <c r="C216" s="67"/>
      <c r="D216" s="42">
        <f>SUM(D17+D215)</f>
        <v>0</v>
      </c>
      <c r="E216" s="42">
        <f>SUM(E17+E215)</f>
        <v>75000</v>
      </c>
      <c r="F216" s="42">
        <f>SUM(D216:E216)</f>
        <v>75000</v>
      </c>
      <c r="G216" s="80">
        <f>SUM(G17+G215)</f>
        <v>74959</v>
      </c>
      <c r="H216" s="42">
        <f>SUM(H17+H215)</f>
        <v>0</v>
      </c>
      <c r="I216" s="43">
        <f>SUM(G216/F216)</f>
        <v>0.9994533333333333</v>
      </c>
      <c r="J216" s="44" t="e">
        <f>SUM(G216/H216)</f>
        <v>#DIV/0!</v>
      </c>
    </row>
    <row r="217" spans="1:10" x14ac:dyDescent="0.25">
      <c r="A217" s="68"/>
      <c r="B217" s="68"/>
      <c r="C217" s="68"/>
      <c r="D217" s="68"/>
      <c r="E217" s="68"/>
      <c r="F217" s="68"/>
      <c r="G217" s="68"/>
      <c r="H217" s="68"/>
      <c r="I217" s="68"/>
      <c r="J217" s="68"/>
    </row>
    <row r="218" spans="1:10" x14ac:dyDescent="0.25">
      <c r="A218" s="68"/>
      <c r="B218" s="69"/>
      <c r="C218" s="70"/>
      <c r="D218" s="70"/>
      <c r="E218" s="70"/>
      <c r="F218" s="70"/>
      <c r="G218" s="71"/>
      <c r="H218" s="71" t="s">
        <v>80</v>
      </c>
      <c r="I218" s="70"/>
      <c r="J218" s="70"/>
    </row>
    <row r="219" spans="1:10" x14ac:dyDescent="0.25">
      <c r="A219" s="68"/>
      <c r="B219" s="69"/>
      <c r="C219" s="70"/>
      <c r="D219" s="70"/>
      <c r="E219" s="70"/>
      <c r="F219" s="70"/>
      <c r="G219" s="72"/>
      <c r="H219" s="72" t="s">
        <v>81</v>
      </c>
      <c r="I219" s="249"/>
      <c r="J219" s="249"/>
    </row>
  </sheetData>
  <mergeCells count="3">
    <mergeCell ref="A12:J12"/>
    <mergeCell ref="A13:J13"/>
    <mergeCell ref="I219:J2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0"/>
  <sheetViews>
    <sheetView workbookViewId="0">
      <selection activeCell="F26" sqref="F26"/>
    </sheetView>
  </sheetViews>
  <sheetFormatPr defaultRowHeight="15" x14ac:dyDescent="0.25"/>
  <cols>
    <col min="2" max="2" width="24.7109375" customWidth="1"/>
    <col min="3" max="3" width="7.42578125" customWidth="1"/>
    <col min="4" max="4" width="14.140625" customWidth="1"/>
    <col min="5" max="5" width="15.28515625" customWidth="1"/>
    <col min="6" max="6" width="10" customWidth="1"/>
    <col min="7" max="7" width="13.140625" customWidth="1"/>
    <col min="8" max="8" width="13" customWidth="1"/>
    <col min="9" max="9" width="8.7109375" customWidth="1"/>
    <col min="10" max="10" width="13.140625" customWidth="1"/>
  </cols>
  <sheetData>
    <row r="1" spans="1:12" x14ac:dyDescent="0.25">
      <c r="A1" s="219"/>
      <c r="B1" s="220"/>
      <c r="C1" s="221"/>
      <c r="D1" s="222"/>
      <c r="E1" s="222"/>
      <c r="F1" s="222"/>
      <c r="G1" s="223"/>
      <c r="H1" s="222"/>
      <c r="I1" s="222"/>
      <c r="J1" s="222"/>
      <c r="K1" s="187"/>
      <c r="L1" s="187"/>
    </row>
    <row r="2" spans="1:12" x14ac:dyDescent="0.25">
      <c r="A2" s="224"/>
      <c r="B2" s="225"/>
      <c r="C2" s="221"/>
      <c r="D2" s="222"/>
      <c r="E2" s="222"/>
      <c r="F2" s="184"/>
      <c r="G2" s="184"/>
      <c r="H2" s="185"/>
      <c r="I2" s="222"/>
      <c r="J2" s="222"/>
      <c r="K2" s="187"/>
      <c r="L2" s="187"/>
    </row>
    <row r="3" spans="1:12" x14ac:dyDescent="0.25">
      <c r="A3" s="224"/>
      <c r="B3" s="226"/>
      <c r="C3" s="221"/>
      <c r="D3" s="222"/>
      <c r="E3" s="222"/>
      <c r="F3" s="184"/>
      <c r="G3" s="184"/>
      <c r="H3" s="227"/>
      <c r="I3" s="186"/>
      <c r="J3" s="186"/>
      <c r="K3" s="187"/>
      <c r="L3" s="187"/>
    </row>
    <row r="4" spans="1:12" x14ac:dyDescent="0.25">
      <c r="A4" s="224"/>
      <c r="B4" s="225" t="s">
        <v>85</v>
      </c>
      <c r="C4" s="221"/>
      <c r="D4" s="222"/>
      <c r="E4" s="222"/>
      <c r="F4" s="184"/>
      <c r="G4" s="184"/>
      <c r="H4" s="184"/>
      <c r="I4" s="186"/>
      <c r="J4" s="186"/>
      <c r="K4" s="187"/>
      <c r="L4" s="187"/>
    </row>
    <row r="5" spans="1:12" x14ac:dyDescent="0.25">
      <c r="A5" s="228"/>
      <c r="B5" s="226"/>
      <c r="C5" s="183"/>
      <c r="D5" s="229"/>
      <c r="E5" s="229"/>
      <c r="F5" s="184"/>
      <c r="G5" s="184"/>
      <c r="H5" s="189"/>
      <c r="I5" s="186"/>
      <c r="J5" s="186"/>
      <c r="K5" s="187"/>
      <c r="L5" s="187"/>
    </row>
    <row r="6" spans="1:12" x14ac:dyDescent="0.25">
      <c r="A6" s="181"/>
      <c r="B6" s="182"/>
      <c r="C6" s="183"/>
      <c r="D6" s="183"/>
      <c r="E6" s="183"/>
      <c r="F6" s="184"/>
      <c r="G6" s="184"/>
      <c r="H6" s="185"/>
      <c r="I6" s="186"/>
      <c r="J6" s="186"/>
      <c r="K6" s="187"/>
      <c r="L6" s="187"/>
    </row>
    <row r="7" spans="1:12" x14ac:dyDescent="0.25">
      <c r="A7" s="181"/>
      <c r="B7" s="188" t="s">
        <v>250</v>
      </c>
      <c r="C7" s="183"/>
      <c r="D7" s="183"/>
      <c r="E7" s="183"/>
      <c r="F7" s="184"/>
      <c r="G7" s="184"/>
      <c r="H7" s="189"/>
      <c r="I7" s="190"/>
      <c r="J7" s="190"/>
      <c r="K7" s="187"/>
      <c r="L7" s="187"/>
    </row>
    <row r="8" spans="1:12" ht="15.75" thickBot="1" x14ac:dyDescent="0.3">
      <c r="A8" s="184"/>
      <c r="B8" s="182"/>
      <c r="C8" s="183"/>
      <c r="D8" s="183"/>
      <c r="E8" s="183"/>
      <c r="F8" s="191"/>
      <c r="G8" s="192"/>
      <c r="H8" s="193"/>
      <c r="I8" s="190"/>
      <c r="J8" s="190"/>
      <c r="K8" s="187"/>
      <c r="L8" s="187"/>
    </row>
    <row r="9" spans="1:12" ht="15.75" thickBot="1" x14ac:dyDescent="0.3">
      <c r="A9" s="181"/>
      <c r="B9" s="242" t="s">
        <v>246</v>
      </c>
      <c r="C9" s="243"/>
      <c r="D9" s="244" t="s">
        <v>247</v>
      </c>
      <c r="E9" s="244" t="s">
        <v>248</v>
      </c>
      <c r="F9" s="245"/>
      <c r="G9" s="246">
        <v>17667</v>
      </c>
      <c r="H9" s="193"/>
      <c r="I9" s="190"/>
      <c r="J9" s="190"/>
      <c r="K9" s="187"/>
      <c r="L9" s="187"/>
    </row>
    <row r="10" spans="1:12" x14ac:dyDescent="0.25">
      <c r="A10" s="184"/>
      <c r="B10" s="189"/>
      <c r="C10" s="194"/>
      <c r="D10" s="195"/>
      <c r="E10" s="195"/>
      <c r="F10" s="191"/>
      <c r="G10" s="192"/>
      <c r="H10" s="193"/>
      <c r="I10" s="196"/>
      <c r="J10" s="190"/>
      <c r="K10" s="187"/>
      <c r="L10" s="187"/>
    </row>
    <row r="11" spans="1:12" x14ac:dyDescent="0.25">
      <c r="A11" s="194"/>
      <c r="B11" s="197" t="s">
        <v>249</v>
      </c>
      <c r="C11" s="194"/>
      <c r="D11" s="195"/>
      <c r="E11" s="195"/>
      <c r="F11" s="184"/>
      <c r="G11" s="189"/>
      <c r="H11" s="189"/>
      <c r="I11" s="196"/>
      <c r="J11" s="190"/>
      <c r="K11" s="187"/>
      <c r="L11" s="187"/>
    </row>
    <row r="12" spans="1:12" ht="15.75" x14ac:dyDescent="0.25">
      <c r="A12" s="250"/>
      <c r="B12" s="250"/>
      <c r="C12" s="250"/>
      <c r="D12" s="250"/>
      <c r="E12" s="250"/>
      <c r="F12" s="250"/>
      <c r="G12" s="250"/>
      <c r="H12" s="250"/>
      <c r="I12" s="250"/>
      <c r="J12" s="250"/>
      <c r="K12" s="187"/>
      <c r="L12" s="187"/>
    </row>
    <row r="13" spans="1:12" ht="15.75" x14ac:dyDescent="0.25">
      <c r="A13" s="250"/>
      <c r="B13" s="250"/>
      <c r="C13" s="250"/>
      <c r="D13" s="250"/>
      <c r="E13" s="250"/>
      <c r="F13" s="250"/>
      <c r="G13" s="250"/>
      <c r="H13" s="250"/>
      <c r="I13" s="250"/>
      <c r="J13" s="250"/>
      <c r="K13" s="187"/>
      <c r="L13" s="187"/>
    </row>
    <row r="14" spans="1:12" x14ac:dyDescent="0.25">
      <c r="A14" s="198"/>
      <c r="B14" s="199"/>
      <c r="C14" s="199"/>
      <c r="D14" s="200"/>
      <c r="E14" s="201"/>
      <c r="F14" s="201"/>
      <c r="G14" s="189"/>
      <c r="H14" s="202"/>
      <c r="I14" s="202"/>
      <c r="J14" s="203"/>
      <c r="K14" s="187"/>
      <c r="L14" s="187"/>
    </row>
    <row r="15" spans="1:12" x14ac:dyDescent="0.25">
      <c r="A15" s="204"/>
      <c r="B15" s="204"/>
      <c r="C15" s="204"/>
      <c r="D15" s="205"/>
      <c r="E15" s="205"/>
      <c r="F15" s="205"/>
      <c r="G15" s="206"/>
      <c r="H15" s="206"/>
      <c r="I15" s="206"/>
      <c r="J15" s="206"/>
      <c r="K15" s="187"/>
      <c r="L15" s="187"/>
    </row>
    <row r="16" spans="1:12" x14ac:dyDescent="0.25">
      <c r="A16" s="207"/>
      <c r="B16" s="207"/>
      <c r="C16" s="207"/>
      <c r="D16" s="208"/>
      <c r="E16" s="208"/>
      <c r="F16" s="208"/>
      <c r="G16" s="209"/>
      <c r="H16" s="210"/>
      <c r="I16" s="210"/>
      <c r="J16" s="210"/>
      <c r="K16" s="187"/>
      <c r="L16" s="187"/>
    </row>
    <row r="17" spans="1:12" x14ac:dyDescent="0.25">
      <c r="A17" s="211"/>
      <c r="B17" s="176"/>
      <c r="C17" s="177"/>
      <c r="D17" s="173"/>
      <c r="E17" s="173"/>
      <c r="F17" s="173"/>
      <c r="G17" s="173"/>
      <c r="H17" s="212"/>
      <c r="I17" s="170"/>
      <c r="J17" s="170"/>
      <c r="K17" s="187"/>
      <c r="L17" s="187"/>
    </row>
    <row r="18" spans="1:12" x14ac:dyDescent="0.25">
      <c r="A18" s="213"/>
      <c r="B18" s="176"/>
      <c r="C18" s="177"/>
      <c r="D18" s="173"/>
      <c r="E18" s="173"/>
      <c r="F18" s="173"/>
      <c r="G18" s="173"/>
      <c r="H18" s="212"/>
      <c r="I18" s="170"/>
      <c r="J18" s="170"/>
      <c r="K18" s="187"/>
      <c r="L18" s="187"/>
    </row>
    <row r="19" spans="1:12" x14ac:dyDescent="0.25">
      <c r="A19" s="213"/>
      <c r="B19" s="176"/>
      <c r="C19" s="177"/>
      <c r="D19" s="214"/>
      <c r="E19" s="214"/>
      <c r="F19" s="214"/>
      <c r="G19" s="214"/>
      <c r="H19" s="214"/>
      <c r="I19" s="170"/>
      <c r="J19" s="170"/>
      <c r="K19" s="187"/>
      <c r="L19" s="187"/>
    </row>
    <row r="20" spans="1:12" x14ac:dyDescent="0.25">
      <c r="A20" s="211"/>
      <c r="B20" s="215"/>
      <c r="C20" s="175"/>
      <c r="D20" s="166"/>
      <c r="E20" s="166"/>
      <c r="F20" s="167"/>
      <c r="G20" s="168"/>
      <c r="H20" s="169"/>
      <c r="I20" s="170"/>
      <c r="J20" s="170"/>
      <c r="K20" s="187"/>
      <c r="L20" s="187"/>
    </row>
    <row r="21" spans="1:12" x14ac:dyDescent="0.25">
      <c r="A21" s="211"/>
      <c r="B21" s="171"/>
      <c r="C21" s="172"/>
      <c r="D21" s="166"/>
      <c r="E21" s="166"/>
      <c r="F21" s="167"/>
      <c r="G21" s="168"/>
      <c r="H21" s="169"/>
      <c r="I21" s="170"/>
      <c r="J21" s="170"/>
      <c r="K21" s="187"/>
      <c r="L21" s="187"/>
    </row>
    <row r="22" spans="1:12" x14ac:dyDescent="0.25">
      <c r="A22" s="211"/>
      <c r="B22" s="171"/>
      <c r="C22" s="172"/>
      <c r="D22" s="166"/>
      <c r="E22" s="166"/>
      <c r="F22" s="167"/>
      <c r="G22" s="168"/>
      <c r="H22" s="169"/>
      <c r="I22" s="170"/>
      <c r="J22" s="170"/>
      <c r="K22" s="187"/>
      <c r="L22" s="187"/>
    </row>
    <row r="23" spans="1:12" x14ac:dyDescent="0.25">
      <c r="A23" s="211"/>
      <c r="B23" s="171"/>
      <c r="C23" s="172"/>
      <c r="D23" s="166"/>
      <c r="E23" s="166"/>
      <c r="F23" s="167"/>
      <c r="G23" s="168"/>
      <c r="H23" s="169"/>
      <c r="I23" s="170"/>
      <c r="J23" s="170"/>
      <c r="K23" s="187"/>
      <c r="L23" s="187"/>
    </row>
    <row r="24" spans="1:12" x14ac:dyDescent="0.25">
      <c r="A24" s="211"/>
      <c r="B24" s="171"/>
      <c r="C24" s="172"/>
      <c r="D24" s="166"/>
      <c r="E24" s="166"/>
      <c r="F24" s="167"/>
      <c r="G24" s="168"/>
      <c r="H24" s="169"/>
      <c r="I24" s="170"/>
      <c r="J24" s="170"/>
      <c r="K24" s="187"/>
      <c r="L24" s="187"/>
    </row>
    <row r="25" spans="1:12" x14ac:dyDescent="0.25">
      <c r="A25" s="211"/>
      <c r="B25" s="171"/>
      <c r="C25" s="172"/>
      <c r="D25" s="166"/>
      <c r="E25" s="166"/>
      <c r="F25" s="167"/>
      <c r="G25" s="168"/>
      <c r="H25" s="169"/>
      <c r="I25" s="170"/>
      <c r="J25" s="170"/>
      <c r="K25" s="187"/>
      <c r="L25" s="187"/>
    </row>
    <row r="26" spans="1:12" x14ac:dyDescent="0.25">
      <c r="A26" s="211"/>
      <c r="B26" s="171"/>
      <c r="C26" s="172"/>
      <c r="D26" s="166"/>
      <c r="E26" s="166"/>
      <c r="F26" s="167"/>
      <c r="G26" s="168"/>
      <c r="H26" s="169"/>
      <c r="I26" s="170"/>
      <c r="J26" s="170"/>
      <c r="K26" s="187"/>
      <c r="L26" s="187"/>
    </row>
    <row r="27" spans="1:12" x14ac:dyDescent="0.25">
      <c r="A27" s="211"/>
      <c r="B27" s="171"/>
      <c r="C27" s="172"/>
      <c r="D27" s="166"/>
      <c r="E27" s="166"/>
      <c r="F27" s="167"/>
      <c r="G27" s="168"/>
      <c r="H27" s="169"/>
      <c r="I27" s="170"/>
      <c r="J27" s="170"/>
      <c r="K27" s="187"/>
      <c r="L27" s="187"/>
    </row>
    <row r="28" spans="1:12" x14ac:dyDescent="0.25">
      <c r="A28" s="211"/>
      <c r="B28" s="171"/>
      <c r="C28" s="172"/>
      <c r="D28" s="166"/>
      <c r="E28" s="166"/>
      <c r="F28" s="167"/>
      <c r="G28" s="168"/>
      <c r="H28" s="169"/>
      <c r="I28" s="170"/>
      <c r="J28" s="170"/>
      <c r="K28" s="187"/>
      <c r="L28" s="187"/>
    </row>
    <row r="29" spans="1:12" x14ac:dyDescent="0.25">
      <c r="A29" s="211"/>
      <c r="B29" s="171"/>
      <c r="C29" s="172"/>
      <c r="D29" s="166"/>
      <c r="E29" s="166"/>
      <c r="F29" s="167"/>
      <c r="G29" s="168"/>
      <c r="H29" s="169"/>
      <c r="I29" s="170"/>
      <c r="J29" s="170"/>
      <c r="K29" s="187"/>
      <c r="L29" s="187"/>
    </row>
    <row r="30" spans="1:12" x14ac:dyDescent="0.25">
      <c r="A30" s="211"/>
      <c r="B30" s="171"/>
      <c r="C30" s="172"/>
      <c r="D30" s="166"/>
      <c r="E30" s="166"/>
      <c r="F30" s="167"/>
      <c r="G30" s="168"/>
      <c r="H30" s="169"/>
      <c r="I30" s="170"/>
      <c r="J30" s="170"/>
      <c r="K30" s="187"/>
      <c r="L30" s="187"/>
    </row>
    <row r="31" spans="1:12" x14ac:dyDescent="0.25">
      <c r="A31" s="211"/>
      <c r="B31" s="171"/>
      <c r="C31" s="172"/>
      <c r="D31" s="166"/>
      <c r="E31" s="166"/>
      <c r="F31" s="167"/>
      <c r="G31" s="168"/>
      <c r="H31" s="169"/>
      <c r="I31" s="170"/>
      <c r="J31" s="170"/>
      <c r="K31" s="187"/>
      <c r="L31" s="187"/>
    </row>
    <row r="32" spans="1:12" x14ac:dyDescent="0.25">
      <c r="A32" s="211"/>
      <c r="B32" s="171"/>
      <c r="C32" s="172"/>
      <c r="D32" s="166"/>
      <c r="E32" s="166"/>
      <c r="F32" s="167"/>
      <c r="G32" s="168"/>
      <c r="H32" s="169"/>
      <c r="I32" s="170"/>
      <c r="J32" s="170"/>
      <c r="K32" s="187"/>
      <c r="L32" s="187"/>
    </row>
    <row r="33" spans="1:12" x14ac:dyDescent="0.25">
      <c r="A33" s="211"/>
      <c r="B33" s="171"/>
      <c r="C33" s="172"/>
      <c r="D33" s="166"/>
      <c r="E33" s="166"/>
      <c r="F33" s="167"/>
      <c r="G33" s="168"/>
      <c r="H33" s="169"/>
      <c r="I33" s="170"/>
      <c r="J33" s="170"/>
      <c r="K33" s="187"/>
      <c r="L33" s="187"/>
    </row>
    <row r="34" spans="1:12" x14ac:dyDescent="0.25">
      <c r="A34" s="211"/>
      <c r="B34" s="171"/>
      <c r="C34" s="172"/>
      <c r="D34" s="166"/>
      <c r="E34" s="166"/>
      <c r="F34" s="167"/>
      <c r="G34" s="168"/>
      <c r="H34" s="169"/>
      <c r="I34" s="170"/>
      <c r="J34" s="170"/>
      <c r="K34" s="187"/>
      <c r="L34" s="187"/>
    </row>
    <row r="35" spans="1:12" x14ac:dyDescent="0.25">
      <c r="A35" s="211"/>
      <c r="B35" s="171"/>
      <c r="C35" s="172"/>
      <c r="D35" s="166"/>
      <c r="E35" s="166"/>
      <c r="F35" s="167"/>
      <c r="G35" s="168"/>
      <c r="H35" s="169"/>
      <c r="I35" s="170"/>
      <c r="J35" s="170"/>
      <c r="K35" s="187"/>
      <c r="L35" s="187"/>
    </row>
    <row r="36" spans="1:12" x14ac:dyDescent="0.25">
      <c r="A36" s="211"/>
      <c r="B36" s="171"/>
      <c r="C36" s="172"/>
      <c r="D36" s="166"/>
      <c r="E36" s="166"/>
      <c r="F36" s="167"/>
      <c r="G36" s="168"/>
      <c r="H36" s="169"/>
      <c r="I36" s="170"/>
      <c r="J36" s="170"/>
      <c r="K36" s="187"/>
      <c r="L36" s="187"/>
    </row>
    <row r="37" spans="1:12" x14ac:dyDescent="0.25">
      <c r="A37" s="211"/>
      <c r="B37" s="171"/>
      <c r="C37" s="172"/>
      <c r="D37" s="166"/>
      <c r="E37" s="166"/>
      <c r="F37" s="167"/>
      <c r="G37" s="168"/>
      <c r="H37" s="169"/>
      <c r="I37" s="170"/>
      <c r="J37" s="170"/>
      <c r="K37" s="187"/>
      <c r="L37" s="187"/>
    </row>
    <row r="38" spans="1:12" x14ac:dyDescent="0.25">
      <c r="A38" s="213"/>
      <c r="B38" s="215"/>
      <c r="C38" s="175"/>
      <c r="D38" s="166"/>
      <c r="E38" s="166"/>
      <c r="F38" s="167"/>
      <c r="G38" s="168"/>
      <c r="H38" s="169"/>
      <c r="I38" s="170"/>
      <c r="J38" s="170"/>
      <c r="K38" s="187"/>
      <c r="L38" s="187"/>
    </row>
    <row r="39" spans="1:12" x14ac:dyDescent="0.25">
      <c r="A39" s="213"/>
      <c r="B39" s="171"/>
      <c r="C39" s="172"/>
      <c r="D39" s="166"/>
      <c r="E39" s="166"/>
      <c r="F39" s="167"/>
      <c r="G39" s="168"/>
      <c r="H39" s="169"/>
      <c r="I39" s="170"/>
      <c r="J39" s="170"/>
      <c r="K39" s="187"/>
      <c r="L39" s="187"/>
    </row>
    <row r="40" spans="1:12" x14ac:dyDescent="0.25">
      <c r="A40" s="213"/>
      <c r="B40" s="171"/>
      <c r="C40" s="172"/>
      <c r="D40" s="166"/>
      <c r="E40" s="166"/>
      <c r="F40" s="167"/>
      <c r="G40" s="168"/>
      <c r="H40" s="169"/>
      <c r="I40" s="170"/>
      <c r="J40" s="170"/>
      <c r="K40" s="187"/>
      <c r="L40" s="187"/>
    </row>
    <row r="41" spans="1:12" x14ac:dyDescent="0.25">
      <c r="A41" s="213"/>
      <c r="B41" s="171"/>
      <c r="C41" s="172"/>
      <c r="D41" s="166"/>
      <c r="E41" s="166"/>
      <c r="F41" s="167"/>
      <c r="G41" s="168"/>
      <c r="H41" s="169"/>
      <c r="I41" s="170"/>
      <c r="J41" s="170"/>
      <c r="K41" s="187"/>
      <c r="L41" s="187"/>
    </row>
    <row r="42" spans="1:12" x14ac:dyDescent="0.25">
      <c r="A42" s="213"/>
      <c r="B42" s="171"/>
      <c r="C42" s="172"/>
      <c r="D42" s="166"/>
      <c r="E42" s="166"/>
      <c r="F42" s="167"/>
      <c r="G42" s="168"/>
      <c r="H42" s="169"/>
      <c r="I42" s="170"/>
      <c r="J42" s="170"/>
      <c r="K42" s="187"/>
      <c r="L42" s="187"/>
    </row>
    <row r="43" spans="1:12" x14ac:dyDescent="0.25">
      <c r="A43" s="213"/>
      <c r="B43" s="171"/>
      <c r="C43" s="172"/>
      <c r="D43" s="166"/>
      <c r="E43" s="166"/>
      <c r="F43" s="167"/>
      <c r="G43" s="168"/>
      <c r="H43" s="169"/>
      <c r="I43" s="170"/>
      <c r="J43" s="170"/>
      <c r="K43" s="187"/>
      <c r="L43" s="187"/>
    </row>
    <row r="44" spans="1:12" x14ac:dyDescent="0.25">
      <c r="A44" s="213"/>
      <c r="B44" s="171"/>
      <c r="C44" s="172"/>
      <c r="D44" s="166"/>
      <c r="E44" s="166"/>
      <c r="F44" s="167"/>
      <c r="G44" s="168"/>
      <c r="H44" s="169"/>
      <c r="I44" s="170"/>
      <c r="J44" s="170"/>
      <c r="K44" s="187"/>
      <c r="L44" s="187"/>
    </row>
    <row r="45" spans="1:12" x14ac:dyDescent="0.25">
      <c r="A45" s="213"/>
      <c r="B45" s="171"/>
      <c r="C45" s="172"/>
      <c r="D45" s="166"/>
      <c r="E45" s="166"/>
      <c r="F45" s="167"/>
      <c r="G45" s="168"/>
      <c r="H45" s="169"/>
      <c r="I45" s="170"/>
      <c r="J45" s="170"/>
      <c r="K45" s="187"/>
      <c r="L45" s="187"/>
    </row>
    <row r="46" spans="1:12" x14ac:dyDescent="0.25">
      <c r="A46" s="213"/>
      <c r="B46" s="171"/>
      <c r="C46" s="172"/>
      <c r="D46" s="166"/>
      <c r="E46" s="166"/>
      <c r="F46" s="167"/>
      <c r="G46" s="168"/>
      <c r="H46" s="169"/>
      <c r="I46" s="170"/>
      <c r="J46" s="170"/>
      <c r="K46" s="187"/>
      <c r="L46" s="187"/>
    </row>
    <row r="47" spans="1:12" x14ac:dyDescent="0.25">
      <c r="A47" s="213"/>
      <c r="B47" s="171"/>
      <c r="C47" s="172"/>
      <c r="D47" s="166"/>
      <c r="E47" s="166"/>
      <c r="F47" s="167"/>
      <c r="G47" s="168"/>
      <c r="H47" s="169"/>
      <c r="I47" s="170"/>
      <c r="J47" s="170"/>
      <c r="K47" s="187"/>
      <c r="L47" s="187"/>
    </row>
    <row r="48" spans="1:12" x14ac:dyDescent="0.25">
      <c r="A48" s="213"/>
      <c r="B48" s="171"/>
      <c r="C48" s="172"/>
      <c r="D48" s="166"/>
      <c r="E48" s="166"/>
      <c r="F48" s="167"/>
      <c r="G48" s="168"/>
      <c r="H48" s="169"/>
      <c r="I48" s="170"/>
      <c r="J48" s="170"/>
      <c r="K48" s="187"/>
      <c r="L48" s="187"/>
    </row>
    <row r="49" spans="1:12" x14ac:dyDescent="0.25">
      <c r="A49" s="213"/>
      <c r="B49" s="171"/>
      <c r="C49" s="172"/>
      <c r="D49" s="166"/>
      <c r="E49" s="166"/>
      <c r="F49" s="167"/>
      <c r="G49" s="168"/>
      <c r="H49" s="169"/>
      <c r="I49" s="170"/>
      <c r="J49" s="170"/>
      <c r="K49" s="187"/>
      <c r="L49" s="187"/>
    </row>
    <row r="50" spans="1:12" x14ac:dyDescent="0.25">
      <c r="A50" s="213"/>
      <c r="B50" s="171"/>
      <c r="C50" s="172"/>
      <c r="D50" s="166"/>
      <c r="E50" s="166"/>
      <c r="F50" s="167"/>
      <c r="G50" s="168"/>
      <c r="H50" s="169"/>
      <c r="I50" s="170"/>
      <c r="J50" s="170"/>
      <c r="K50" s="187"/>
      <c r="L50" s="187"/>
    </row>
    <row r="51" spans="1:12" x14ac:dyDescent="0.25">
      <c r="A51" s="213"/>
      <c r="B51" s="171"/>
      <c r="C51" s="172"/>
      <c r="D51" s="166"/>
      <c r="E51" s="166"/>
      <c r="F51" s="167"/>
      <c r="G51" s="168"/>
      <c r="H51" s="169"/>
      <c r="I51" s="170"/>
      <c r="J51" s="170"/>
      <c r="K51" s="187"/>
      <c r="L51" s="187"/>
    </row>
    <row r="52" spans="1:12" x14ac:dyDescent="0.25">
      <c r="A52" s="213"/>
      <c r="B52" s="171"/>
      <c r="C52" s="172"/>
      <c r="D52" s="166"/>
      <c r="E52" s="166"/>
      <c r="F52" s="167"/>
      <c r="G52" s="168"/>
      <c r="H52" s="169"/>
      <c r="I52" s="170"/>
      <c r="J52" s="170"/>
      <c r="K52" s="187"/>
      <c r="L52" s="187"/>
    </row>
    <row r="53" spans="1:12" x14ac:dyDescent="0.25">
      <c r="A53" s="213"/>
      <c r="B53" s="171"/>
      <c r="C53" s="172"/>
      <c r="D53" s="166"/>
      <c r="E53" s="166"/>
      <c r="F53" s="167"/>
      <c r="G53" s="168"/>
      <c r="H53" s="169"/>
      <c r="I53" s="170"/>
      <c r="J53" s="170"/>
      <c r="K53" s="187"/>
      <c r="L53" s="187"/>
    </row>
    <row r="54" spans="1:12" x14ac:dyDescent="0.25">
      <c r="A54" s="213"/>
      <c r="B54" s="171"/>
      <c r="C54" s="172"/>
      <c r="D54" s="166"/>
      <c r="E54" s="166"/>
      <c r="F54" s="167"/>
      <c r="G54" s="168"/>
      <c r="H54" s="169"/>
      <c r="I54" s="170"/>
      <c r="J54" s="170"/>
      <c r="K54" s="187"/>
      <c r="L54" s="187"/>
    </row>
    <row r="55" spans="1:12" x14ac:dyDescent="0.25">
      <c r="A55" s="213"/>
      <c r="B55" s="171"/>
      <c r="C55" s="172"/>
      <c r="D55" s="166"/>
      <c r="E55" s="166"/>
      <c r="F55" s="167"/>
      <c r="G55" s="168"/>
      <c r="H55" s="169"/>
      <c r="I55" s="170"/>
      <c r="J55" s="170"/>
      <c r="K55" s="187"/>
      <c r="L55" s="187"/>
    </row>
    <row r="56" spans="1:12" x14ac:dyDescent="0.25">
      <c r="A56" s="211"/>
      <c r="B56" s="176"/>
      <c r="C56" s="177"/>
      <c r="D56" s="212"/>
      <c r="E56" s="212"/>
      <c r="F56" s="212"/>
      <c r="G56" s="212"/>
      <c r="H56" s="212"/>
      <c r="I56" s="170"/>
      <c r="J56" s="170"/>
      <c r="K56" s="187"/>
      <c r="L56" s="187"/>
    </row>
    <row r="57" spans="1:12" x14ac:dyDescent="0.25">
      <c r="A57" s="213"/>
      <c r="B57" s="215"/>
      <c r="C57" s="175"/>
      <c r="D57" s="166"/>
      <c r="E57" s="166"/>
      <c r="F57" s="167"/>
      <c r="G57" s="168"/>
      <c r="H57" s="169"/>
      <c r="I57" s="170"/>
      <c r="J57" s="170"/>
      <c r="K57" s="187"/>
      <c r="L57" s="187"/>
    </row>
    <row r="58" spans="1:12" x14ac:dyDescent="0.25">
      <c r="A58" s="213"/>
      <c r="B58" s="171"/>
      <c r="C58" s="172"/>
      <c r="D58" s="166"/>
      <c r="E58" s="166"/>
      <c r="F58" s="167"/>
      <c r="G58" s="168"/>
      <c r="H58" s="169"/>
      <c r="I58" s="170"/>
      <c r="J58" s="170"/>
      <c r="K58" s="187"/>
      <c r="L58" s="187"/>
    </row>
    <row r="59" spans="1:12" x14ac:dyDescent="0.25">
      <c r="A59" s="213"/>
      <c r="B59" s="171"/>
      <c r="C59" s="172"/>
      <c r="D59" s="166"/>
      <c r="E59" s="166"/>
      <c r="F59" s="167"/>
      <c r="G59" s="168"/>
      <c r="H59" s="169"/>
      <c r="I59" s="170"/>
      <c r="J59" s="170"/>
      <c r="K59" s="187"/>
      <c r="L59" s="187"/>
    </row>
    <row r="60" spans="1:12" x14ac:dyDescent="0.25">
      <c r="A60" s="213"/>
      <c r="B60" s="171"/>
      <c r="C60" s="172"/>
      <c r="D60" s="166"/>
      <c r="E60" s="166"/>
      <c r="F60" s="167"/>
      <c r="G60" s="168"/>
      <c r="H60" s="169"/>
      <c r="I60" s="170"/>
      <c r="J60" s="170"/>
      <c r="K60" s="187"/>
      <c r="L60" s="187"/>
    </row>
    <row r="61" spans="1:12" x14ac:dyDescent="0.25">
      <c r="A61" s="213"/>
      <c r="B61" s="171"/>
      <c r="C61" s="172"/>
      <c r="D61" s="166"/>
      <c r="E61" s="166"/>
      <c r="F61" s="167"/>
      <c r="G61" s="168"/>
      <c r="H61" s="169"/>
      <c r="I61" s="170"/>
      <c r="J61" s="170"/>
      <c r="K61" s="187"/>
      <c r="L61" s="187"/>
    </row>
    <row r="62" spans="1:12" x14ac:dyDescent="0.25">
      <c r="A62" s="213"/>
      <c r="B62" s="171"/>
      <c r="C62" s="172"/>
      <c r="D62" s="166"/>
      <c r="E62" s="166"/>
      <c r="F62" s="167"/>
      <c r="G62" s="168"/>
      <c r="H62" s="169"/>
      <c r="I62" s="170"/>
      <c r="J62" s="170"/>
      <c r="K62" s="187"/>
      <c r="L62" s="187"/>
    </row>
    <row r="63" spans="1:12" x14ac:dyDescent="0.25">
      <c r="A63" s="213"/>
      <c r="B63" s="171"/>
      <c r="C63" s="172"/>
      <c r="D63" s="166"/>
      <c r="E63" s="166"/>
      <c r="F63" s="167"/>
      <c r="G63" s="168"/>
      <c r="H63" s="169"/>
      <c r="I63" s="170"/>
      <c r="J63" s="170"/>
      <c r="K63" s="187"/>
      <c r="L63" s="187"/>
    </row>
    <row r="64" spans="1:12" x14ac:dyDescent="0.25">
      <c r="A64" s="213"/>
      <c r="B64" s="171"/>
      <c r="C64" s="172"/>
      <c r="D64" s="166"/>
      <c r="E64" s="166"/>
      <c r="F64" s="167"/>
      <c r="G64" s="168"/>
      <c r="H64" s="169"/>
      <c r="I64" s="170"/>
      <c r="J64" s="170"/>
      <c r="K64" s="187"/>
      <c r="L64" s="187"/>
    </row>
    <row r="65" spans="1:12" x14ac:dyDescent="0.25">
      <c r="A65" s="213"/>
      <c r="B65" s="171"/>
      <c r="C65" s="172"/>
      <c r="D65" s="166"/>
      <c r="E65" s="166"/>
      <c r="F65" s="167"/>
      <c r="G65" s="168"/>
      <c r="H65" s="169"/>
      <c r="I65" s="170"/>
      <c r="J65" s="170"/>
      <c r="K65" s="187"/>
      <c r="L65" s="187"/>
    </row>
    <row r="66" spans="1:12" x14ac:dyDescent="0.25">
      <c r="A66" s="213"/>
      <c r="B66" s="171"/>
      <c r="C66" s="172"/>
      <c r="D66" s="166"/>
      <c r="E66" s="166"/>
      <c r="F66" s="167"/>
      <c r="G66" s="168"/>
      <c r="H66" s="169"/>
      <c r="I66" s="170"/>
      <c r="J66" s="170"/>
      <c r="K66" s="187"/>
      <c r="L66" s="187"/>
    </row>
    <row r="67" spans="1:12" x14ac:dyDescent="0.25">
      <c r="A67" s="213"/>
      <c r="B67" s="171"/>
      <c r="C67" s="172"/>
      <c r="D67" s="166"/>
      <c r="E67" s="166"/>
      <c r="F67" s="167"/>
      <c r="G67" s="168"/>
      <c r="H67" s="169"/>
      <c r="I67" s="170"/>
      <c r="J67" s="170"/>
      <c r="K67" s="187"/>
      <c r="L67" s="187"/>
    </row>
    <row r="68" spans="1:12" x14ac:dyDescent="0.25">
      <c r="A68" s="213"/>
      <c r="B68" s="171"/>
      <c r="C68" s="172"/>
      <c r="D68" s="166"/>
      <c r="E68" s="166"/>
      <c r="F68" s="167"/>
      <c r="G68" s="168"/>
      <c r="H68" s="169"/>
      <c r="I68" s="170"/>
      <c r="J68" s="170"/>
      <c r="K68" s="187"/>
      <c r="L68" s="187"/>
    </row>
    <row r="69" spans="1:12" x14ac:dyDescent="0.25">
      <c r="A69" s="213"/>
      <c r="B69" s="171"/>
      <c r="C69" s="172"/>
      <c r="D69" s="166"/>
      <c r="E69" s="166"/>
      <c r="F69" s="167"/>
      <c r="G69" s="168"/>
      <c r="H69" s="169"/>
      <c r="I69" s="170"/>
      <c r="J69" s="170"/>
      <c r="K69" s="187"/>
      <c r="L69" s="187"/>
    </row>
    <row r="70" spans="1:12" x14ac:dyDescent="0.25">
      <c r="A70" s="213"/>
      <c r="B70" s="171"/>
      <c r="C70" s="172"/>
      <c r="D70" s="166"/>
      <c r="E70" s="166"/>
      <c r="F70" s="167"/>
      <c r="G70" s="168"/>
      <c r="H70" s="169"/>
      <c r="I70" s="170"/>
      <c r="J70" s="170"/>
      <c r="K70" s="187"/>
      <c r="L70" s="187"/>
    </row>
    <row r="71" spans="1:12" x14ac:dyDescent="0.25">
      <c r="A71" s="213"/>
      <c r="B71" s="171"/>
      <c r="C71" s="172"/>
      <c r="D71" s="166"/>
      <c r="E71" s="166"/>
      <c r="F71" s="167"/>
      <c r="G71" s="168"/>
      <c r="H71" s="169"/>
      <c r="I71" s="170"/>
      <c r="J71" s="170"/>
      <c r="K71" s="187"/>
      <c r="L71" s="187"/>
    </row>
    <row r="72" spans="1:12" x14ac:dyDescent="0.25">
      <c r="A72" s="211"/>
      <c r="B72" s="215"/>
      <c r="C72" s="175"/>
      <c r="D72" s="166"/>
      <c r="E72" s="166"/>
      <c r="F72" s="167"/>
      <c r="G72" s="168"/>
      <c r="H72" s="169"/>
      <c r="I72" s="170"/>
      <c r="J72" s="170"/>
      <c r="K72" s="187"/>
      <c r="L72" s="187"/>
    </row>
    <row r="73" spans="1:12" x14ac:dyDescent="0.25">
      <c r="A73" s="211"/>
      <c r="B73" s="216"/>
      <c r="C73" s="172"/>
      <c r="D73" s="166"/>
      <c r="E73" s="166"/>
      <c r="F73" s="167"/>
      <c r="G73" s="168"/>
      <c r="H73" s="169"/>
      <c r="I73" s="170"/>
      <c r="J73" s="170"/>
      <c r="K73" s="187"/>
      <c r="L73" s="187"/>
    </row>
    <row r="74" spans="1:12" x14ac:dyDescent="0.25">
      <c r="A74" s="211"/>
      <c r="B74" s="216"/>
      <c r="C74" s="172"/>
      <c r="D74" s="166"/>
      <c r="E74" s="166"/>
      <c r="F74" s="167"/>
      <c r="G74" s="168"/>
      <c r="H74" s="169"/>
      <c r="I74" s="170"/>
      <c r="J74" s="170"/>
      <c r="K74" s="187"/>
      <c r="L74" s="187"/>
    </row>
    <row r="75" spans="1:12" x14ac:dyDescent="0.25">
      <c r="A75" s="211"/>
      <c r="B75" s="216"/>
      <c r="C75" s="172"/>
      <c r="D75" s="166"/>
      <c r="E75" s="166"/>
      <c r="F75" s="167"/>
      <c r="G75" s="168"/>
      <c r="H75" s="169"/>
      <c r="I75" s="170"/>
      <c r="J75" s="170"/>
      <c r="K75" s="187"/>
      <c r="L75" s="187"/>
    </row>
    <row r="76" spans="1:12" x14ac:dyDescent="0.25">
      <c r="A76" s="211"/>
      <c r="B76" s="216"/>
      <c r="C76" s="172"/>
      <c r="D76" s="166"/>
      <c r="E76" s="166"/>
      <c r="F76" s="167"/>
      <c r="G76" s="168"/>
      <c r="H76" s="169"/>
      <c r="I76" s="170"/>
      <c r="J76" s="170"/>
      <c r="K76" s="187"/>
      <c r="L76" s="187"/>
    </row>
    <row r="77" spans="1:12" x14ac:dyDescent="0.25">
      <c r="A77" s="211"/>
      <c r="B77" s="216"/>
      <c r="C77" s="172"/>
      <c r="D77" s="166"/>
      <c r="E77" s="166"/>
      <c r="F77" s="167"/>
      <c r="G77" s="168"/>
      <c r="H77" s="169"/>
      <c r="I77" s="170"/>
      <c r="J77" s="170"/>
      <c r="K77" s="187"/>
      <c r="L77" s="187"/>
    </row>
    <row r="78" spans="1:12" x14ac:dyDescent="0.25">
      <c r="A78" s="213"/>
      <c r="B78" s="215"/>
      <c r="C78" s="175"/>
      <c r="D78" s="166"/>
      <c r="E78" s="166"/>
      <c r="F78" s="167"/>
      <c r="G78" s="168"/>
      <c r="H78" s="169"/>
      <c r="I78" s="170"/>
      <c r="J78" s="170"/>
      <c r="K78" s="187"/>
      <c r="L78" s="187"/>
    </row>
    <row r="79" spans="1:12" x14ac:dyDescent="0.25">
      <c r="A79" s="213"/>
      <c r="B79" s="171"/>
      <c r="C79" s="172"/>
      <c r="D79" s="166"/>
      <c r="E79" s="166"/>
      <c r="F79" s="167"/>
      <c r="G79" s="168"/>
      <c r="H79" s="169"/>
      <c r="I79" s="170"/>
      <c r="J79" s="170"/>
      <c r="K79" s="187"/>
      <c r="L79" s="187"/>
    </row>
    <row r="80" spans="1:12" x14ac:dyDescent="0.25">
      <c r="A80" s="213"/>
      <c r="B80" s="171"/>
      <c r="C80" s="172"/>
      <c r="D80" s="166"/>
      <c r="E80" s="166"/>
      <c r="F80" s="167"/>
      <c r="G80" s="168"/>
      <c r="H80" s="169"/>
      <c r="I80" s="170"/>
      <c r="J80" s="170"/>
      <c r="K80" s="187"/>
      <c r="L80" s="187"/>
    </row>
    <row r="81" spans="1:12" x14ac:dyDescent="0.25">
      <c r="A81" s="213"/>
      <c r="B81" s="171"/>
      <c r="C81" s="172"/>
      <c r="D81" s="166"/>
      <c r="E81" s="166"/>
      <c r="F81" s="167"/>
      <c r="G81" s="168"/>
      <c r="H81" s="169"/>
      <c r="I81" s="170"/>
      <c r="J81" s="170"/>
      <c r="K81" s="187"/>
      <c r="L81" s="187"/>
    </row>
    <row r="82" spans="1:12" x14ac:dyDescent="0.25">
      <c r="A82" s="213"/>
      <c r="B82" s="171"/>
      <c r="C82" s="172"/>
      <c r="D82" s="166"/>
      <c r="E82" s="166"/>
      <c r="F82" s="167"/>
      <c r="G82" s="168"/>
      <c r="H82" s="169"/>
      <c r="I82" s="170"/>
      <c r="J82" s="170"/>
      <c r="K82" s="187"/>
      <c r="L82" s="187"/>
    </row>
    <row r="83" spans="1:12" x14ac:dyDescent="0.25">
      <c r="A83" s="213"/>
      <c r="B83" s="171"/>
      <c r="C83" s="172"/>
      <c r="D83" s="166"/>
      <c r="E83" s="166"/>
      <c r="F83" s="167"/>
      <c r="G83" s="168"/>
      <c r="H83" s="169"/>
      <c r="I83" s="170"/>
      <c r="J83" s="170"/>
      <c r="K83" s="187"/>
      <c r="L83" s="187"/>
    </row>
    <row r="84" spans="1:12" x14ac:dyDescent="0.25">
      <c r="A84" s="213"/>
      <c r="B84" s="171"/>
      <c r="C84" s="172"/>
      <c r="D84" s="166"/>
      <c r="E84" s="166"/>
      <c r="F84" s="167"/>
      <c r="G84" s="168"/>
      <c r="H84" s="169"/>
      <c r="I84" s="170"/>
      <c r="J84" s="170"/>
      <c r="K84" s="187"/>
      <c r="L84" s="187"/>
    </row>
    <row r="85" spans="1:12" x14ac:dyDescent="0.25">
      <c r="A85" s="213"/>
      <c r="B85" s="171"/>
      <c r="C85" s="172"/>
      <c r="D85" s="166"/>
      <c r="E85" s="166"/>
      <c r="F85" s="167"/>
      <c r="G85" s="168"/>
      <c r="H85" s="169"/>
      <c r="I85" s="170"/>
      <c r="J85" s="170"/>
      <c r="K85" s="187"/>
      <c r="L85" s="187"/>
    </row>
    <row r="86" spans="1:12" x14ac:dyDescent="0.25">
      <c r="A86" s="213"/>
      <c r="B86" s="171"/>
      <c r="C86" s="172"/>
      <c r="D86" s="166"/>
      <c r="E86" s="166"/>
      <c r="F86" s="167"/>
      <c r="G86" s="168"/>
      <c r="H86" s="169"/>
      <c r="I86" s="170"/>
      <c r="J86" s="170"/>
      <c r="K86" s="187"/>
      <c r="L86" s="187"/>
    </row>
    <row r="87" spans="1:12" x14ac:dyDescent="0.25">
      <c r="A87" s="213"/>
      <c r="B87" s="171"/>
      <c r="C87" s="172"/>
      <c r="D87" s="166"/>
      <c r="E87" s="166"/>
      <c r="F87" s="167"/>
      <c r="G87" s="168"/>
      <c r="H87" s="169"/>
      <c r="I87" s="170"/>
      <c r="J87" s="170"/>
      <c r="K87" s="187"/>
      <c r="L87" s="187"/>
    </row>
    <row r="88" spans="1:12" x14ac:dyDescent="0.25">
      <c r="A88" s="211"/>
      <c r="B88" s="215"/>
      <c r="C88" s="175"/>
      <c r="D88" s="166"/>
      <c r="E88" s="166"/>
      <c r="F88" s="167"/>
      <c r="G88" s="168"/>
      <c r="H88" s="169"/>
      <c r="I88" s="170"/>
      <c r="J88" s="170"/>
      <c r="K88" s="187"/>
      <c r="L88" s="187"/>
    </row>
    <row r="89" spans="1:12" x14ac:dyDescent="0.25">
      <c r="A89" s="211"/>
      <c r="B89" s="171"/>
      <c r="C89" s="172"/>
      <c r="D89" s="166"/>
      <c r="E89" s="166"/>
      <c r="F89" s="167"/>
      <c r="G89" s="168"/>
      <c r="H89" s="169"/>
      <c r="I89" s="170"/>
      <c r="J89" s="170"/>
      <c r="K89" s="187"/>
      <c r="L89" s="187"/>
    </row>
    <row r="90" spans="1:12" x14ac:dyDescent="0.25">
      <c r="A90" s="211"/>
      <c r="B90" s="171"/>
      <c r="C90" s="172"/>
      <c r="D90" s="166"/>
      <c r="E90" s="166"/>
      <c r="F90" s="167"/>
      <c r="G90" s="168"/>
      <c r="H90" s="169"/>
      <c r="I90" s="170"/>
      <c r="J90" s="170"/>
      <c r="K90" s="187"/>
      <c r="L90" s="187"/>
    </row>
    <row r="91" spans="1:12" x14ac:dyDescent="0.25">
      <c r="A91" s="211"/>
      <c r="B91" s="171"/>
      <c r="C91" s="172"/>
      <c r="D91" s="166"/>
      <c r="E91" s="166"/>
      <c r="F91" s="167"/>
      <c r="G91" s="168"/>
      <c r="H91" s="169"/>
      <c r="I91" s="170"/>
      <c r="J91" s="170"/>
      <c r="K91" s="187"/>
      <c r="L91" s="187"/>
    </row>
    <row r="92" spans="1:12" x14ac:dyDescent="0.25">
      <c r="A92" s="211"/>
      <c r="B92" s="171"/>
      <c r="C92" s="172"/>
      <c r="D92" s="166"/>
      <c r="E92" s="166"/>
      <c r="F92" s="167"/>
      <c r="G92" s="168"/>
      <c r="H92" s="169"/>
      <c r="I92" s="170"/>
      <c r="J92" s="170"/>
      <c r="K92" s="187"/>
      <c r="L92" s="187"/>
    </row>
    <row r="93" spans="1:12" x14ac:dyDescent="0.25">
      <c r="A93" s="211"/>
      <c r="B93" s="171"/>
      <c r="C93" s="172"/>
      <c r="D93" s="166"/>
      <c r="E93" s="166"/>
      <c r="F93" s="167"/>
      <c r="G93" s="168"/>
      <c r="H93" s="169"/>
      <c r="I93" s="170"/>
      <c r="J93" s="170"/>
      <c r="K93" s="187"/>
      <c r="L93" s="187"/>
    </row>
    <row r="94" spans="1:12" x14ac:dyDescent="0.25">
      <c r="A94" s="211"/>
      <c r="B94" s="171"/>
      <c r="C94" s="172"/>
      <c r="D94" s="166"/>
      <c r="E94" s="166"/>
      <c r="F94" s="167"/>
      <c r="G94" s="168"/>
      <c r="H94" s="169"/>
      <c r="I94" s="170"/>
      <c r="J94" s="170"/>
      <c r="K94" s="187"/>
      <c r="L94" s="187"/>
    </row>
    <row r="95" spans="1:12" x14ac:dyDescent="0.25">
      <c r="A95" s="211"/>
      <c r="B95" s="171"/>
      <c r="C95" s="172"/>
      <c r="D95" s="166"/>
      <c r="E95" s="166"/>
      <c r="F95" s="167"/>
      <c r="G95" s="168"/>
      <c r="H95" s="169"/>
      <c r="I95" s="170"/>
      <c r="J95" s="170"/>
      <c r="K95" s="187"/>
      <c r="L95" s="187"/>
    </row>
    <row r="96" spans="1:12" x14ac:dyDescent="0.25">
      <c r="A96" s="211"/>
      <c r="B96" s="171"/>
      <c r="C96" s="172"/>
      <c r="D96" s="166"/>
      <c r="E96" s="166"/>
      <c r="F96" s="167"/>
      <c r="G96" s="168"/>
      <c r="H96" s="169"/>
      <c r="I96" s="170"/>
      <c r="J96" s="170"/>
      <c r="K96" s="187"/>
      <c r="L96" s="187"/>
    </row>
    <row r="97" spans="1:12" x14ac:dyDescent="0.25">
      <c r="A97" s="211"/>
      <c r="B97" s="171"/>
      <c r="C97" s="172"/>
      <c r="D97" s="166"/>
      <c r="E97" s="166"/>
      <c r="F97" s="167"/>
      <c r="G97" s="168"/>
      <c r="H97" s="169"/>
      <c r="I97" s="170"/>
      <c r="J97" s="170"/>
      <c r="K97" s="187"/>
      <c r="L97" s="187"/>
    </row>
    <row r="98" spans="1:12" x14ac:dyDescent="0.25">
      <c r="A98" s="211"/>
      <c r="B98" s="171"/>
      <c r="C98" s="172"/>
      <c r="D98" s="166"/>
      <c r="E98" s="166"/>
      <c r="F98" s="167"/>
      <c r="G98" s="168"/>
      <c r="H98" s="169"/>
      <c r="I98" s="170"/>
      <c r="J98" s="170"/>
      <c r="K98" s="187"/>
      <c r="L98" s="187"/>
    </row>
    <row r="99" spans="1:12" x14ac:dyDescent="0.25">
      <c r="A99" s="211"/>
      <c r="B99" s="171"/>
      <c r="C99" s="172"/>
      <c r="D99" s="166"/>
      <c r="E99" s="166"/>
      <c r="F99" s="167"/>
      <c r="G99" s="168"/>
      <c r="H99" s="169"/>
      <c r="I99" s="170"/>
      <c r="J99" s="170"/>
      <c r="K99" s="187"/>
      <c r="L99" s="187"/>
    </row>
    <row r="100" spans="1:12" x14ac:dyDescent="0.25">
      <c r="A100" s="211"/>
      <c r="B100" s="171"/>
      <c r="C100" s="172"/>
      <c r="D100" s="166"/>
      <c r="E100" s="166"/>
      <c r="F100" s="167"/>
      <c r="G100" s="168"/>
      <c r="H100" s="169"/>
      <c r="I100" s="170"/>
      <c r="J100" s="170"/>
      <c r="K100" s="187"/>
      <c r="L100" s="187"/>
    </row>
    <row r="101" spans="1:12" x14ac:dyDescent="0.25">
      <c r="A101" s="213"/>
      <c r="B101" s="215"/>
      <c r="C101" s="175"/>
      <c r="D101" s="166"/>
      <c r="E101" s="166"/>
      <c r="F101" s="167"/>
      <c r="G101" s="168"/>
      <c r="H101" s="169"/>
      <c r="I101" s="170"/>
      <c r="J101" s="170"/>
      <c r="K101" s="187"/>
      <c r="L101" s="187"/>
    </row>
    <row r="102" spans="1:12" x14ac:dyDescent="0.25">
      <c r="A102" s="213"/>
      <c r="B102" s="171"/>
      <c r="C102" s="172"/>
      <c r="D102" s="166"/>
      <c r="E102" s="166"/>
      <c r="F102" s="167"/>
      <c r="G102" s="168"/>
      <c r="H102" s="169"/>
      <c r="I102" s="170"/>
      <c r="J102" s="170"/>
      <c r="K102" s="187"/>
      <c r="L102" s="187"/>
    </row>
    <row r="103" spans="1:12" x14ac:dyDescent="0.25">
      <c r="A103" s="213"/>
      <c r="B103" s="171"/>
      <c r="C103" s="172"/>
      <c r="D103" s="166"/>
      <c r="E103" s="166"/>
      <c r="F103" s="167"/>
      <c r="G103" s="168"/>
      <c r="H103" s="169"/>
      <c r="I103" s="170"/>
      <c r="J103" s="170"/>
      <c r="K103" s="187"/>
      <c r="L103" s="187"/>
    </row>
    <row r="104" spans="1:12" x14ac:dyDescent="0.25">
      <c r="A104" s="213"/>
      <c r="B104" s="171"/>
      <c r="C104" s="172"/>
      <c r="D104" s="166"/>
      <c r="E104" s="166"/>
      <c r="F104" s="167"/>
      <c r="G104" s="168"/>
      <c r="H104" s="169"/>
      <c r="I104" s="170"/>
      <c r="J104" s="170"/>
      <c r="K104" s="187"/>
      <c r="L104" s="187"/>
    </row>
    <row r="105" spans="1:12" x14ac:dyDescent="0.25">
      <c r="A105" s="213"/>
      <c r="B105" s="171"/>
      <c r="C105" s="172"/>
      <c r="D105" s="166"/>
      <c r="E105" s="166"/>
      <c r="F105" s="167"/>
      <c r="G105" s="168"/>
      <c r="H105" s="169"/>
      <c r="I105" s="170"/>
      <c r="J105" s="170"/>
      <c r="K105" s="187"/>
      <c r="L105" s="187"/>
    </row>
    <row r="106" spans="1:12" x14ac:dyDescent="0.25">
      <c r="A106" s="213"/>
      <c r="B106" s="171"/>
      <c r="C106" s="172"/>
      <c r="D106" s="166"/>
      <c r="E106" s="166"/>
      <c r="F106" s="167"/>
      <c r="G106" s="168"/>
      <c r="H106" s="169"/>
      <c r="I106" s="170"/>
      <c r="J106" s="170"/>
      <c r="K106" s="187"/>
      <c r="L106" s="187"/>
    </row>
    <row r="107" spans="1:12" x14ac:dyDescent="0.25">
      <c r="A107" s="213"/>
      <c r="B107" s="171"/>
      <c r="C107" s="172"/>
      <c r="D107" s="166"/>
      <c r="E107" s="166"/>
      <c r="F107" s="167"/>
      <c r="G107" s="168"/>
      <c r="H107" s="169"/>
      <c r="I107" s="170"/>
      <c r="J107" s="170"/>
      <c r="K107" s="187"/>
      <c r="L107" s="187"/>
    </row>
    <row r="108" spans="1:12" x14ac:dyDescent="0.25">
      <c r="A108" s="211"/>
      <c r="B108" s="215"/>
      <c r="C108" s="175"/>
      <c r="D108" s="217"/>
      <c r="E108" s="217"/>
      <c r="F108" s="173"/>
      <c r="G108" s="166"/>
      <c r="H108" s="169"/>
      <c r="I108" s="170"/>
      <c r="J108" s="170"/>
      <c r="K108" s="187"/>
      <c r="L108" s="187"/>
    </row>
    <row r="109" spans="1:12" x14ac:dyDescent="0.25">
      <c r="A109" s="211"/>
      <c r="B109" s="171"/>
      <c r="C109" s="172"/>
      <c r="D109" s="217"/>
      <c r="E109" s="217"/>
      <c r="F109" s="173"/>
      <c r="G109" s="166"/>
      <c r="H109" s="169"/>
      <c r="I109" s="170"/>
      <c r="J109" s="170"/>
      <c r="K109" s="187"/>
      <c r="L109" s="187"/>
    </row>
    <row r="110" spans="1:12" x14ac:dyDescent="0.25">
      <c r="A110" s="211"/>
      <c r="B110" s="171"/>
      <c r="C110" s="172"/>
      <c r="D110" s="217"/>
      <c r="E110" s="217"/>
      <c r="F110" s="173"/>
      <c r="G110" s="166"/>
      <c r="H110" s="169"/>
      <c r="I110" s="170"/>
      <c r="J110" s="170"/>
      <c r="K110" s="187"/>
      <c r="L110" s="187"/>
    </row>
    <row r="111" spans="1:12" x14ac:dyDescent="0.25">
      <c r="A111" s="211"/>
      <c r="B111" s="171"/>
      <c r="C111" s="172"/>
      <c r="D111" s="217"/>
      <c r="E111" s="217"/>
      <c r="F111" s="173"/>
      <c r="G111" s="166"/>
      <c r="H111" s="169"/>
      <c r="I111" s="170"/>
      <c r="J111" s="170"/>
      <c r="K111" s="187"/>
      <c r="L111" s="187"/>
    </row>
    <row r="112" spans="1:12" x14ac:dyDescent="0.25">
      <c r="A112" s="213"/>
      <c r="B112" s="215"/>
      <c r="C112" s="175"/>
      <c r="D112" s="217"/>
      <c r="E112" s="217"/>
      <c r="F112" s="173"/>
      <c r="G112" s="166"/>
      <c r="H112" s="169"/>
      <c r="I112" s="170"/>
      <c r="J112" s="170"/>
      <c r="K112" s="187"/>
      <c r="L112" s="187"/>
    </row>
    <row r="113" spans="1:12" x14ac:dyDescent="0.25">
      <c r="A113" s="213"/>
      <c r="B113" s="171"/>
      <c r="C113" s="172"/>
      <c r="D113" s="217"/>
      <c r="E113" s="217"/>
      <c r="F113" s="173"/>
      <c r="G113" s="166"/>
      <c r="H113" s="169"/>
      <c r="I113" s="170"/>
      <c r="J113" s="170"/>
      <c r="K113" s="187"/>
      <c r="L113" s="187"/>
    </row>
    <row r="114" spans="1:12" x14ac:dyDescent="0.25">
      <c r="A114" s="213"/>
      <c r="B114" s="171"/>
      <c r="C114" s="172"/>
      <c r="D114" s="217"/>
      <c r="E114" s="217"/>
      <c r="F114" s="173"/>
      <c r="G114" s="166"/>
      <c r="H114" s="169"/>
      <c r="I114" s="170"/>
      <c r="J114" s="170"/>
      <c r="K114" s="187"/>
      <c r="L114" s="187"/>
    </row>
    <row r="115" spans="1:12" x14ac:dyDescent="0.25">
      <c r="A115" s="213"/>
      <c r="B115" s="171"/>
      <c r="C115" s="172"/>
      <c r="D115" s="217"/>
      <c r="E115" s="217"/>
      <c r="F115" s="173"/>
      <c r="G115" s="166"/>
      <c r="H115" s="169"/>
      <c r="I115" s="170"/>
      <c r="J115" s="170"/>
      <c r="K115" s="187"/>
      <c r="L115" s="187"/>
    </row>
    <row r="116" spans="1:12" x14ac:dyDescent="0.25">
      <c r="A116" s="213"/>
      <c r="B116" s="171"/>
      <c r="C116" s="172"/>
      <c r="D116" s="217"/>
      <c r="E116" s="217"/>
      <c r="F116" s="173"/>
      <c r="G116" s="166"/>
      <c r="H116" s="169"/>
      <c r="I116" s="170"/>
      <c r="J116" s="170"/>
      <c r="K116" s="187"/>
      <c r="L116" s="187"/>
    </row>
    <row r="117" spans="1:12" x14ac:dyDescent="0.25">
      <c r="A117" s="213"/>
      <c r="B117" s="171"/>
      <c r="C117" s="172"/>
      <c r="D117" s="217"/>
      <c r="E117" s="217"/>
      <c r="F117" s="173"/>
      <c r="G117" s="166"/>
      <c r="H117" s="169"/>
      <c r="I117" s="170"/>
      <c r="J117" s="170"/>
      <c r="K117" s="187"/>
      <c r="L117" s="187"/>
    </row>
    <row r="118" spans="1:12" x14ac:dyDescent="0.25">
      <c r="A118" s="213"/>
      <c r="B118" s="171"/>
      <c r="C118" s="172"/>
      <c r="D118" s="217"/>
      <c r="E118" s="217"/>
      <c r="F118" s="173"/>
      <c r="G118" s="166"/>
      <c r="H118" s="169"/>
      <c r="I118" s="170"/>
      <c r="J118" s="170"/>
      <c r="K118" s="187"/>
      <c r="L118" s="187"/>
    </row>
    <row r="119" spans="1:12" x14ac:dyDescent="0.25">
      <c r="A119" s="213"/>
      <c r="B119" s="171"/>
      <c r="C119" s="218"/>
      <c r="D119" s="217"/>
      <c r="E119" s="217"/>
      <c r="F119" s="173"/>
      <c r="G119" s="166"/>
      <c r="H119" s="169"/>
      <c r="I119" s="170"/>
      <c r="J119" s="170"/>
      <c r="K119" s="187"/>
      <c r="L119" s="187"/>
    </row>
    <row r="120" spans="1:12" x14ac:dyDescent="0.25">
      <c r="A120" s="213"/>
      <c r="B120" s="171"/>
      <c r="C120" s="172"/>
      <c r="D120" s="217"/>
      <c r="E120" s="217"/>
      <c r="F120" s="173"/>
      <c r="G120" s="166"/>
      <c r="H120" s="169"/>
      <c r="I120" s="170"/>
      <c r="J120" s="170"/>
      <c r="K120" s="187"/>
      <c r="L120" s="187"/>
    </row>
    <row r="121" spans="1:12" x14ac:dyDescent="0.25">
      <c r="A121" s="213"/>
      <c r="B121" s="171"/>
      <c r="C121" s="172"/>
      <c r="D121" s="217"/>
      <c r="E121" s="217"/>
      <c r="F121" s="173"/>
      <c r="G121" s="166"/>
      <c r="H121" s="169"/>
      <c r="I121" s="170"/>
      <c r="J121" s="170"/>
      <c r="K121" s="187"/>
      <c r="L121" s="187"/>
    </row>
    <row r="122" spans="1:12" x14ac:dyDescent="0.25">
      <c r="A122" s="211"/>
      <c r="B122" s="215"/>
      <c r="C122" s="175"/>
      <c r="D122" s="217"/>
      <c r="E122" s="217"/>
      <c r="F122" s="173"/>
      <c r="G122" s="166"/>
      <c r="H122" s="169"/>
      <c r="I122" s="170"/>
      <c r="J122" s="170"/>
      <c r="K122" s="187"/>
      <c r="L122" s="187"/>
    </row>
    <row r="123" spans="1:12" x14ac:dyDescent="0.25">
      <c r="A123" s="211"/>
      <c r="B123" s="171"/>
      <c r="C123" s="172"/>
      <c r="D123" s="217"/>
      <c r="E123" s="217"/>
      <c r="F123" s="173"/>
      <c r="G123" s="166"/>
      <c r="H123" s="169"/>
      <c r="I123" s="170"/>
      <c r="J123" s="170"/>
      <c r="K123" s="187"/>
      <c r="L123" s="187"/>
    </row>
    <row r="124" spans="1:12" x14ac:dyDescent="0.25">
      <c r="A124" s="211"/>
      <c r="B124" s="171"/>
      <c r="C124" s="172"/>
      <c r="D124" s="217"/>
      <c r="E124" s="217"/>
      <c r="F124" s="173"/>
      <c r="G124" s="166"/>
      <c r="H124" s="169"/>
      <c r="I124" s="170"/>
      <c r="J124" s="170"/>
      <c r="K124" s="187"/>
      <c r="L124" s="187"/>
    </row>
    <row r="125" spans="1:12" x14ac:dyDescent="0.25">
      <c r="A125" s="211"/>
      <c r="B125" s="171"/>
      <c r="C125" s="172"/>
      <c r="D125" s="217"/>
      <c r="E125" s="217"/>
      <c r="F125" s="173"/>
      <c r="G125" s="166"/>
      <c r="H125" s="169"/>
      <c r="I125" s="170"/>
      <c r="J125" s="170"/>
      <c r="K125" s="187"/>
      <c r="L125" s="187"/>
    </row>
    <row r="126" spans="1:12" x14ac:dyDescent="0.25">
      <c r="A126" s="211"/>
      <c r="B126" s="171"/>
      <c r="C126" s="172"/>
      <c r="D126" s="217"/>
      <c r="E126" s="217"/>
      <c r="F126" s="173"/>
      <c r="G126" s="166"/>
      <c r="H126" s="169"/>
      <c r="I126" s="170"/>
      <c r="J126" s="170"/>
      <c r="K126" s="187"/>
      <c r="L126" s="187"/>
    </row>
    <row r="127" spans="1:12" x14ac:dyDescent="0.25">
      <c r="A127" s="211"/>
      <c r="B127" s="171"/>
      <c r="C127" s="172"/>
      <c r="D127" s="217"/>
      <c r="E127" s="217"/>
      <c r="F127" s="173"/>
      <c r="G127" s="166"/>
      <c r="H127" s="169"/>
      <c r="I127" s="170"/>
      <c r="J127" s="170"/>
      <c r="K127" s="187"/>
      <c r="L127" s="187"/>
    </row>
    <row r="128" spans="1:12" x14ac:dyDescent="0.25">
      <c r="A128" s="211"/>
      <c r="B128" s="171"/>
      <c r="C128" s="172"/>
      <c r="D128" s="217"/>
      <c r="E128" s="217"/>
      <c r="F128" s="173"/>
      <c r="G128" s="166"/>
      <c r="H128" s="169"/>
      <c r="I128" s="170"/>
      <c r="J128" s="170"/>
      <c r="K128" s="187"/>
      <c r="L128" s="187"/>
    </row>
    <row r="129" spans="1:12" x14ac:dyDescent="0.25">
      <c r="A129" s="213"/>
      <c r="B129" s="215"/>
      <c r="C129" s="175"/>
      <c r="D129" s="217"/>
      <c r="E129" s="217"/>
      <c r="F129" s="173"/>
      <c r="G129" s="166"/>
      <c r="H129" s="169"/>
      <c r="I129" s="170"/>
      <c r="J129" s="170"/>
      <c r="K129" s="187"/>
      <c r="L129" s="187"/>
    </row>
    <row r="130" spans="1:12" x14ac:dyDescent="0.25">
      <c r="A130" s="213"/>
      <c r="B130" s="171"/>
      <c r="C130" s="172"/>
      <c r="D130" s="217"/>
      <c r="E130" s="217"/>
      <c r="F130" s="173"/>
      <c r="G130" s="166"/>
      <c r="H130" s="169"/>
      <c r="I130" s="170"/>
      <c r="J130" s="170"/>
      <c r="K130" s="187"/>
      <c r="L130" s="187"/>
    </row>
    <row r="131" spans="1:12" x14ac:dyDescent="0.25">
      <c r="A131" s="213"/>
      <c r="B131" s="171"/>
      <c r="C131" s="172"/>
      <c r="D131" s="217"/>
      <c r="E131" s="217"/>
      <c r="F131" s="173"/>
      <c r="G131" s="166"/>
      <c r="H131" s="169"/>
      <c r="I131" s="170"/>
      <c r="J131" s="170"/>
      <c r="K131" s="187"/>
      <c r="L131" s="187"/>
    </row>
    <row r="132" spans="1:12" x14ac:dyDescent="0.25">
      <c r="A132" s="213"/>
      <c r="B132" s="171"/>
      <c r="C132" s="172"/>
      <c r="D132" s="217"/>
      <c r="E132" s="217"/>
      <c r="F132" s="173"/>
      <c r="G132" s="166"/>
      <c r="H132" s="169"/>
      <c r="I132" s="170"/>
      <c r="J132" s="170"/>
      <c r="K132" s="187"/>
      <c r="L132" s="187"/>
    </row>
    <row r="133" spans="1:12" x14ac:dyDescent="0.25">
      <c r="A133" s="213"/>
      <c r="B133" s="171"/>
      <c r="C133" s="172"/>
      <c r="D133" s="217"/>
      <c r="E133" s="217"/>
      <c r="F133" s="173"/>
      <c r="G133" s="166"/>
      <c r="H133" s="169"/>
      <c r="I133" s="170"/>
      <c r="J133" s="170"/>
      <c r="K133" s="187"/>
      <c r="L133" s="187"/>
    </row>
    <row r="134" spans="1:12" x14ac:dyDescent="0.25">
      <c r="A134" s="213"/>
      <c r="B134" s="171"/>
      <c r="C134" s="172"/>
      <c r="D134" s="217"/>
      <c r="E134" s="217"/>
      <c r="F134" s="173"/>
      <c r="G134" s="166"/>
      <c r="H134" s="169"/>
      <c r="I134" s="170"/>
      <c r="J134" s="170"/>
      <c r="K134" s="187"/>
      <c r="L134" s="187"/>
    </row>
    <row r="135" spans="1:12" x14ac:dyDescent="0.25">
      <c r="A135" s="213"/>
      <c r="B135" s="171"/>
      <c r="C135" s="172"/>
      <c r="D135" s="217"/>
      <c r="E135" s="217"/>
      <c r="F135" s="173"/>
      <c r="G135" s="166"/>
      <c r="H135" s="169"/>
      <c r="I135" s="170"/>
      <c r="J135" s="170"/>
      <c r="K135" s="187"/>
      <c r="L135" s="187"/>
    </row>
    <row r="136" spans="1:12" x14ac:dyDescent="0.25">
      <c r="A136" s="213"/>
      <c r="B136" s="171"/>
      <c r="C136" s="172"/>
      <c r="D136" s="217"/>
      <c r="E136" s="217"/>
      <c r="F136" s="173"/>
      <c r="G136" s="166"/>
      <c r="H136" s="169"/>
      <c r="I136" s="170"/>
      <c r="J136" s="170"/>
      <c r="K136" s="187"/>
      <c r="L136" s="187"/>
    </row>
    <row r="137" spans="1:12" x14ac:dyDescent="0.25">
      <c r="A137" s="213"/>
      <c r="B137" s="171"/>
      <c r="C137" s="172"/>
      <c r="D137" s="217"/>
      <c r="E137" s="217"/>
      <c r="F137" s="173"/>
      <c r="G137" s="166"/>
      <c r="H137" s="169"/>
      <c r="I137" s="170"/>
      <c r="J137" s="170"/>
      <c r="K137" s="187"/>
      <c r="L137" s="187"/>
    </row>
    <row r="138" spans="1:12" x14ac:dyDescent="0.25">
      <c r="A138" s="213"/>
      <c r="B138" s="171"/>
      <c r="C138" s="172"/>
      <c r="D138" s="217"/>
      <c r="E138" s="217"/>
      <c r="F138" s="173"/>
      <c r="G138" s="166"/>
      <c r="H138" s="169"/>
      <c r="I138" s="170"/>
      <c r="J138" s="170"/>
      <c r="K138" s="187"/>
      <c r="L138" s="187"/>
    </row>
    <row r="139" spans="1:12" x14ac:dyDescent="0.25">
      <c r="A139" s="213"/>
      <c r="B139" s="171"/>
      <c r="C139" s="172"/>
      <c r="D139" s="217"/>
      <c r="E139" s="217"/>
      <c r="F139" s="173"/>
      <c r="G139" s="166"/>
      <c r="H139" s="169"/>
      <c r="I139" s="170"/>
      <c r="J139" s="170"/>
      <c r="K139" s="187"/>
      <c r="L139" s="187"/>
    </row>
    <row r="140" spans="1:12" x14ac:dyDescent="0.25">
      <c r="A140" s="213"/>
      <c r="B140" s="171"/>
      <c r="C140" s="172"/>
      <c r="D140" s="217"/>
      <c r="E140" s="217"/>
      <c r="F140" s="173"/>
      <c r="G140" s="166"/>
      <c r="H140" s="169"/>
      <c r="I140" s="170"/>
      <c r="J140" s="170"/>
      <c r="K140" s="187"/>
      <c r="L140" s="187"/>
    </row>
    <row r="141" spans="1:12" x14ac:dyDescent="0.25">
      <c r="A141" s="213"/>
      <c r="B141" s="171"/>
      <c r="C141" s="172"/>
      <c r="D141" s="217"/>
      <c r="E141" s="217"/>
      <c r="F141" s="173"/>
      <c r="G141" s="166"/>
      <c r="H141" s="169"/>
      <c r="I141" s="170"/>
      <c r="J141" s="170"/>
      <c r="K141" s="187"/>
      <c r="L141" s="187"/>
    </row>
    <row r="142" spans="1:12" x14ac:dyDescent="0.25">
      <c r="A142" s="213"/>
      <c r="B142" s="171"/>
      <c r="C142" s="172"/>
      <c r="D142" s="217"/>
      <c r="E142" s="217"/>
      <c r="F142" s="173"/>
      <c r="G142" s="166"/>
      <c r="H142" s="169"/>
      <c r="I142" s="170"/>
      <c r="J142" s="170"/>
      <c r="K142" s="187"/>
      <c r="L142" s="187"/>
    </row>
    <row r="143" spans="1:12" x14ac:dyDescent="0.25">
      <c r="A143" s="213"/>
      <c r="B143" s="171"/>
      <c r="C143" s="172"/>
      <c r="D143" s="217"/>
      <c r="E143" s="217"/>
      <c r="F143" s="173"/>
      <c r="G143" s="166"/>
      <c r="H143" s="169"/>
      <c r="I143" s="170"/>
      <c r="J143" s="170"/>
      <c r="K143" s="187"/>
      <c r="L143" s="187"/>
    </row>
    <row r="144" spans="1:12" x14ac:dyDescent="0.25">
      <c r="A144" s="213"/>
      <c r="B144" s="171"/>
      <c r="C144" s="172"/>
      <c r="D144" s="217"/>
      <c r="E144" s="217"/>
      <c r="F144" s="173"/>
      <c r="G144" s="166"/>
      <c r="H144" s="169"/>
      <c r="I144" s="170"/>
      <c r="J144" s="170"/>
      <c r="K144" s="187"/>
      <c r="L144" s="187"/>
    </row>
    <row r="145" spans="1:12" x14ac:dyDescent="0.25">
      <c r="A145" s="213"/>
      <c r="B145" s="171"/>
      <c r="C145" s="172"/>
      <c r="D145" s="217"/>
      <c r="E145" s="217"/>
      <c r="F145" s="173"/>
      <c r="G145" s="166"/>
      <c r="H145" s="169"/>
      <c r="I145" s="170"/>
      <c r="J145" s="170"/>
      <c r="K145" s="187"/>
      <c r="L145" s="187"/>
    </row>
    <row r="146" spans="1:12" x14ac:dyDescent="0.25">
      <c r="A146" s="213"/>
      <c r="B146" s="171"/>
      <c r="C146" s="172"/>
      <c r="D146" s="217"/>
      <c r="E146" s="217"/>
      <c r="F146" s="173"/>
      <c r="G146" s="166"/>
      <c r="H146" s="169"/>
      <c r="I146" s="170"/>
      <c r="J146" s="170"/>
      <c r="K146" s="187"/>
      <c r="L146" s="187"/>
    </row>
    <row r="147" spans="1:12" x14ac:dyDescent="0.25">
      <c r="A147" s="213"/>
      <c r="B147" s="171"/>
      <c r="C147" s="172"/>
      <c r="D147" s="217"/>
      <c r="E147" s="217"/>
      <c r="F147" s="173"/>
      <c r="G147" s="166"/>
      <c r="H147" s="169"/>
      <c r="I147" s="170"/>
      <c r="J147" s="170"/>
      <c r="K147" s="187"/>
      <c r="L147" s="187"/>
    </row>
    <row r="148" spans="1:12" x14ac:dyDescent="0.25">
      <c r="A148" s="213"/>
      <c r="B148" s="171"/>
      <c r="C148" s="172"/>
      <c r="D148" s="217"/>
      <c r="E148" s="217"/>
      <c r="F148" s="173"/>
      <c r="G148" s="166"/>
      <c r="H148" s="169"/>
      <c r="I148" s="170"/>
      <c r="J148" s="170"/>
      <c r="K148" s="187"/>
      <c r="L148" s="187"/>
    </row>
    <row r="149" spans="1:12" x14ac:dyDescent="0.25">
      <c r="A149" s="213"/>
      <c r="B149" s="171"/>
      <c r="C149" s="172"/>
      <c r="D149" s="217"/>
      <c r="E149" s="217"/>
      <c r="F149" s="173"/>
      <c r="G149" s="166"/>
      <c r="H149" s="169"/>
      <c r="I149" s="170"/>
      <c r="J149" s="170"/>
      <c r="K149" s="187"/>
      <c r="L149" s="187"/>
    </row>
    <row r="150" spans="1:12" x14ac:dyDescent="0.25">
      <c r="A150" s="213"/>
      <c r="B150" s="171"/>
      <c r="C150" s="172"/>
      <c r="D150" s="217"/>
      <c r="E150" s="217"/>
      <c r="F150" s="173"/>
      <c r="G150" s="166"/>
      <c r="H150" s="169"/>
      <c r="I150" s="170"/>
      <c r="J150" s="170"/>
      <c r="K150" s="187"/>
      <c r="L150" s="187"/>
    </row>
    <row r="151" spans="1:12" x14ac:dyDescent="0.25">
      <c r="A151" s="213"/>
      <c r="B151" s="171"/>
      <c r="C151" s="172"/>
      <c r="D151" s="217"/>
      <c r="E151" s="217"/>
      <c r="F151" s="173"/>
      <c r="G151" s="166"/>
      <c r="H151" s="169"/>
      <c r="I151" s="170"/>
      <c r="J151" s="170"/>
      <c r="K151" s="187"/>
      <c r="L151" s="187"/>
    </row>
    <row r="152" spans="1:12" x14ac:dyDescent="0.25">
      <c r="A152" s="213"/>
      <c r="B152" s="171"/>
      <c r="C152" s="172"/>
      <c r="D152" s="217"/>
      <c r="E152" s="217"/>
      <c r="F152" s="173"/>
      <c r="G152" s="166"/>
      <c r="H152" s="169"/>
      <c r="I152" s="170"/>
      <c r="J152" s="170"/>
      <c r="K152" s="187"/>
      <c r="L152" s="187"/>
    </row>
    <row r="153" spans="1:12" x14ac:dyDescent="0.25">
      <c r="A153" s="213"/>
      <c r="B153" s="171"/>
      <c r="C153" s="172"/>
      <c r="D153" s="217"/>
      <c r="E153" s="217"/>
      <c r="F153" s="173"/>
      <c r="G153" s="166"/>
      <c r="H153" s="169"/>
      <c r="I153" s="170"/>
      <c r="J153" s="170"/>
      <c r="K153" s="187"/>
      <c r="L153" s="187"/>
    </row>
    <row r="154" spans="1:12" x14ac:dyDescent="0.25">
      <c r="A154" s="213"/>
      <c r="B154" s="171"/>
      <c r="C154" s="172"/>
      <c r="D154" s="217"/>
      <c r="E154" s="217"/>
      <c r="F154" s="173"/>
      <c r="G154" s="166"/>
      <c r="H154" s="169"/>
      <c r="I154" s="170"/>
      <c r="J154" s="170"/>
      <c r="K154" s="187"/>
      <c r="L154" s="187"/>
    </row>
    <row r="155" spans="1:12" x14ac:dyDescent="0.25">
      <c r="A155" s="213"/>
      <c r="B155" s="171"/>
      <c r="C155" s="172"/>
      <c r="D155" s="217"/>
      <c r="E155" s="217"/>
      <c r="F155" s="173"/>
      <c r="G155" s="166"/>
      <c r="H155" s="169"/>
      <c r="I155" s="170"/>
      <c r="J155" s="170"/>
      <c r="K155" s="187"/>
      <c r="L155" s="187"/>
    </row>
    <row r="156" spans="1:12" x14ac:dyDescent="0.25">
      <c r="A156" s="213"/>
      <c r="B156" s="171"/>
      <c r="C156" s="172"/>
      <c r="D156" s="217"/>
      <c r="E156" s="217"/>
      <c r="F156" s="173"/>
      <c r="G156" s="166"/>
      <c r="H156" s="169"/>
      <c r="I156" s="170"/>
      <c r="J156" s="170"/>
      <c r="K156" s="187"/>
      <c r="L156" s="187"/>
    </row>
    <row r="157" spans="1:12" x14ac:dyDescent="0.25">
      <c r="A157" s="213"/>
      <c r="B157" s="171"/>
      <c r="C157" s="172"/>
      <c r="D157" s="217"/>
      <c r="E157" s="217"/>
      <c r="F157" s="173"/>
      <c r="G157" s="166"/>
      <c r="H157" s="169"/>
      <c r="I157" s="170"/>
      <c r="J157" s="170"/>
      <c r="K157" s="187"/>
      <c r="L157" s="187"/>
    </row>
    <row r="158" spans="1:12" x14ac:dyDescent="0.25">
      <c r="A158" s="213"/>
      <c r="B158" s="171"/>
      <c r="C158" s="172"/>
      <c r="D158" s="217"/>
      <c r="E158" s="217"/>
      <c r="F158" s="173"/>
      <c r="G158" s="166"/>
      <c r="H158" s="169"/>
      <c r="I158" s="170"/>
      <c r="J158" s="170"/>
      <c r="K158" s="187"/>
      <c r="L158" s="187"/>
    </row>
    <row r="159" spans="1:12" x14ac:dyDescent="0.25">
      <c r="A159" s="213"/>
      <c r="B159" s="171"/>
      <c r="C159" s="172"/>
      <c r="D159" s="217"/>
      <c r="E159" s="217"/>
      <c r="F159" s="173"/>
      <c r="G159" s="166"/>
      <c r="H159" s="169"/>
      <c r="I159" s="170"/>
      <c r="J159" s="170"/>
      <c r="K159" s="187"/>
      <c r="L159" s="187"/>
    </row>
    <row r="160" spans="1:12" x14ac:dyDescent="0.25">
      <c r="A160" s="213"/>
      <c r="B160" s="171"/>
      <c r="C160" s="172"/>
      <c r="D160" s="217"/>
      <c r="E160" s="217"/>
      <c r="F160" s="173"/>
      <c r="G160" s="166"/>
      <c r="H160" s="169"/>
      <c r="I160" s="170"/>
      <c r="J160" s="170"/>
      <c r="K160" s="187"/>
      <c r="L160" s="187"/>
    </row>
    <row r="161" spans="1:12" x14ac:dyDescent="0.25">
      <c r="A161" s="213"/>
      <c r="B161" s="215"/>
      <c r="C161" s="175"/>
      <c r="D161" s="217"/>
      <c r="E161" s="217"/>
      <c r="F161" s="173"/>
      <c r="G161" s="166"/>
      <c r="H161" s="169"/>
      <c r="I161" s="170"/>
      <c r="J161" s="170"/>
      <c r="K161" s="187"/>
      <c r="L161" s="187"/>
    </row>
    <row r="162" spans="1:12" x14ac:dyDescent="0.25">
      <c r="A162" s="211"/>
      <c r="B162" s="176"/>
      <c r="C162" s="177"/>
      <c r="D162" s="173"/>
      <c r="E162" s="173"/>
      <c r="F162" s="173"/>
      <c r="G162" s="214"/>
      <c r="H162" s="212"/>
      <c r="I162" s="170"/>
      <c r="J162" s="170"/>
      <c r="K162" s="187"/>
      <c r="L162" s="187"/>
    </row>
    <row r="163" spans="1:12" x14ac:dyDescent="0.25">
      <c r="A163" s="213"/>
      <c r="B163" s="174"/>
      <c r="C163" s="175"/>
      <c r="D163" s="217"/>
      <c r="E163" s="217"/>
      <c r="F163" s="173"/>
      <c r="G163" s="166"/>
      <c r="H163" s="169"/>
      <c r="I163" s="170"/>
      <c r="J163" s="170"/>
      <c r="K163" s="187"/>
      <c r="L163" s="187"/>
    </row>
    <row r="164" spans="1:12" x14ac:dyDescent="0.25">
      <c r="A164" s="211"/>
      <c r="B164" s="174"/>
      <c r="C164" s="175"/>
      <c r="D164" s="217"/>
      <c r="E164" s="217"/>
      <c r="F164" s="173"/>
      <c r="G164" s="166"/>
      <c r="H164" s="169"/>
      <c r="I164" s="170"/>
      <c r="J164" s="170"/>
      <c r="K164" s="187"/>
      <c r="L164" s="187"/>
    </row>
    <row r="165" spans="1:12" x14ac:dyDescent="0.25">
      <c r="A165" s="213"/>
      <c r="B165" s="174"/>
      <c r="C165" s="175"/>
      <c r="D165" s="217"/>
      <c r="E165" s="217"/>
      <c r="F165" s="173"/>
      <c r="G165" s="166"/>
      <c r="H165" s="169"/>
      <c r="I165" s="170"/>
      <c r="J165" s="170"/>
      <c r="K165" s="187"/>
      <c r="L165" s="187"/>
    </row>
    <row r="166" spans="1:12" x14ac:dyDescent="0.25">
      <c r="A166" s="211"/>
      <c r="B166" s="215"/>
      <c r="C166" s="175"/>
      <c r="D166" s="217"/>
      <c r="E166" s="217"/>
      <c r="F166" s="173"/>
      <c r="G166" s="166"/>
      <c r="H166" s="169"/>
      <c r="I166" s="170"/>
      <c r="J166" s="170"/>
      <c r="K166" s="187"/>
      <c r="L166" s="187"/>
    </row>
    <row r="167" spans="1:12" x14ac:dyDescent="0.25">
      <c r="A167" s="213"/>
      <c r="B167" s="230"/>
      <c r="C167" s="175"/>
      <c r="D167" s="217"/>
      <c r="E167" s="217"/>
      <c r="F167" s="173"/>
      <c r="G167" s="166"/>
      <c r="H167" s="169"/>
      <c r="I167" s="170"/>
      <c r="J167" s="170"/>
      <c r="K167" s="187"/>
      <c r="L167" s="187"/>
    </row>
    <row r="168" spans="1:12" x14ac:dyDescent="0.25">
      <c r="A168" s="211"/>
      <c r="B168" s="215"/>
      <c r="C168" s="175"/>
      <c r="D168" s="217"/>
      <c r="E168" s="217"/>
      <c r="F168" s="173"/>
      <c r="G168" s="166"/>
      <c r="H168" s="169"/>
      <c r="I168" s="170"/>
      <c r="J168" s="170"/>
      <c r="K168" s="187"/>
      <c r="L168" s="187"/>
    </row>
    <row r="169" spans="1:12" x14ac:dyDescent="0.25">
      <c r="A169" s="213"/>
      <c r="B169" s="174"/>
      <c r="C169" s="175"/>
      <c r="D169" s="217"/>
      <c r="E169" s="217"/>
      <c r="F169" s="173"/>
      <c r="G169" s="166"/>
      <c r="H169" s="169"/>
      <c r="I169" s="170"/>
      <c r="J169" s="170"/>
      <c r="K169" s="187"/>
      <c r="L169" s="187"/>
    </row>
    <row r="170" spans="1:12" x14ac:dyDescent="0.25">
      <c r="A170" s="211"/>
      <c r="B170" s="174"/>
      <c r="C170" s="175"/>
      <c r="D170" s="217"/>
      <c r="E170" s="217"/>
      <c r="F170" s="173"/>
      <c r="G170" s="166"/>
      <c r="H170" s="169"/>
      <c r="I170" s="170"/>
      <c r="J170" s="170"/>
      <c r="K170" s="187"/>
      <c r="L170" s="187"/>
    </row>
    <row r="171" spans="1:12" x14ac:dyDescent="0.25">
      <c r="A171" s="213"/>
      <c r="B171" s="174"/>
      <c r="C171" s="175"/>
      <c r="D171" s="217"/>
      <c r="E171" s="217"/>
      <c r="F171" s="173"/>
      <c r="G171" s="166"/>
      <c r="H171" s="169"/>
      <c r="I171" s="170"/>
      <c r="J171" s="170"/>
      <c r="K171" s="187"/>
      <c r="L171" s="187"/>
    </row>
    <row r="172" spans="1:12" x14ac:dyDescent="0.25">
      <c r="A172" s="211"/>
      <c r="B172" s="176"/>
      <c r="C172" s="177"/>
      <c r="D172" s="173"/>
      <c r="E172" s="173"/>
      <c r="F172" s="173"/>
      <c r="G172" s="173"/>
      <c r="H172" s="173"/>
      <c r="I172" s="170"/>
      <c r="J172" s="170"/>
      <c r="K172" s="187"/>
      <c r="L172" s="187"/>
    </row>
    <row r="173" spans="1:12" x14ac:dyDescent="0.25">
      <c r="A173" s="213"/>
      <c r="B173" s="215"/>
      <c r="C173" s="175"/>
      <c r="D173" s="217"/>
      <c r="E173" s="217"/>
      <c r="F173" s="173"/>
      <c r="G173" s="166"/>
      <c r="H173" s="169"/>
      <c r="I173" s="170"/>
      <c r="J173" s="170"/>
      <c r="K173" s="187"/>
      <c r="L173" s="187"/>
    </row>
    <row r="174" spans="1:12" x14ac:dyDescent="0.25">
      <c r="A174" s="211"/>
      <c r="B174" s="215"/>
      <c r="C174" s="175"/>
      <c r="D174" s="217"/>
      <c r="E174" s="217"/>
      <c r="F174" s="173"/>
      <c r="G174" s="166"/>
      <c r="H174" s="169"/>
      <c r="I174" s="170"/>
      <c r="J174" s="170"/>
      <c r="K174" s="187"/>
      <c r="L174" s="187"/>
    </row>
    <row r="175" spans="1:12" x14ac:dyDescent="0.25">
      <c r="A175" s="213"/>
      <c r="B175" s="215"/>
      <c r="C175" s="175"/>
      <c r="D175" s="217"/>
      <c r="E175" s="217"/>
      <c r="F175" s="173"/>
      <c r="G175" s="166"/>
      <c r="H175" s="169"/>
      <c r="I175" s="170"/>
      <c r="J175" s="170"/>
      <c r="K175" s="187"/>
      <c r="L175" s="187"/>
    </row>
    <row r="176" spans="1:12" x14ac:dyDescent="0.25">
      <c r="A176" s="213"/>
      <c r="B176" s="176"/>
      <c r="C176" s="177"/>
      <c r="D176" s="173"/>
      <c r="E176" s="173"/>
      <c r="F176" s="173"/>
      <c r="G176" s="173"/>
      <c r="H176" s="173"/>
      <c r="I176" s="170"/>
      <c r="J176" s="170"/>
      <c r="K176" s="187"/>
      <c r="L176" s="187"/>
    </row>
    <row r="177" spans="1:12" x14ac:dyDescent="0.25">
      <c r="A177" s="211"/>
      <c r="B177" s="176"/>
      <c r="C177" s="177"/>
      <c r="D177" s="173"/>
      <c r="E177" s="173"/>
      <c r="F177" s="173"/>
      <c r="G177" s="173"/>
      <c r="H177" s="173"/>
      <c r="I177" s="170"/>
      <c r="J177" s="170"/>
      <c r="K177" s="187"/>
      <c r="L177" s="187"/>
    </row>
    <row r="178" spans="1:12" x14ac:dyDescent="0.25">
      <c r="A178" s="213"/>
      <c r="B178" s="231"/>
      <c r="C178" s="175"/>
      <c r="D178" s="217"/>
      <c r="E178" s="217"/>
      <c r="F178" s="173"/>
      <c r="G178" s="166"/>
      <c r="H178" s="169"/>
      <c r="I178" s="170"/>
      <c r="J178" s="170"/>
      <c r="K178" s="187"/>
      <c r="L178" s="187"/>
    </row>
    <row r="179" spans="1:12" x14ac:dyDescent="0.25">
      <c r="A179" s="211"/>
      <c r="B179" s="215"/>
      <c r="C179" s="175"/>
      <c r="D179" s="217"/>
      <c r="E179" s="217"/>
      <c r="F179" s="173"/>
      <c r="G179" s="166"/>
      <c r="H179" s="169"/>
      <c r="I179" s="170"/>
      <c r="J179" s="170"/>
      <c r="K179" s="187"/>
      <c r="L179" s="187"/>
    </row>
    <row r="180" spans="1:12" x14ac:dyDescent="0.25">
      <c r="A180" s="213"/>
      <c r="B180" s="215"/>
      <c r="C180" s="175"/>
      <c r="D180" s="217"/>
      <c r="E180" s="217"/>
      <c r="F180" s="173"/>
      <c r="G180" s="166"/>
      <c r="H180" s="169"/>
      <c r="I180" s="170"/>
      <c r="J180" s="170"/>
      <c r="K180" s="187"/>
      <c r="L180" s="187"/>
    </row>
    <row r="181" spans="1:12" x14ac:dyDescent="0.25">
      <c r="A181" s="213"/>
      <c r="B181" s="178"/>
      <c r="C181" s="172"/>
      <c r="D181" s="217"/>
      <c r="E181" s="217"/>
      <c r="F181" s="173"/>
      <c r="G181" s="166"/>
      <c r="H181" s="169"/>
      <c r="I181" s="170"/>
      <c r="J181" s="170"/>
      <c r="K181" s="187"/>
      <c r="L181" s="187"/>
    </row>
    <row r="182" spans="1:12" x14ac:dyDescent="0.25">
      <c r="A182" s="213"/>
      <c r="B182" s="178"/>
      <c r="C182" s="172"/>
      <c r="D182" s="217"/>
      <c r="E182" s="217"/>
      <c r="F182" s="173"/>
      <c r="G182" s="166"/>
      <c r="H182" s="169"/>
      <c r="I182" s="170"/>
      <c r="J182" s="170"/>
      <c r="K182" s="187"/>
      <c r="L182" s="187"/>
    </row>
    <row r="183" spans="1:12" x14ac:dyDescent="0.25">
      <c r="A183" s="213"/>
      <c r="B183" s="178"/>
      <c r="C183" s="172"/>
      <c r="D183" s="217"/>
      <c r="E183" s="217"/>
      <c r="F183" s="173"/>
      <c r="G183" s="166"/>
      <c r="H183" s="169"/>
      <c r="I183" s="170"/>
      <c r="J183" s="170"/>
      <c r="K183" s="187"/>
      <c r="L183" s="187"/>
    </row>
    <row r="184" spans="1:12" x14ac:dyDescent="0.25">
      <c r="A184" s="213"/>
      <c r="B184" s="178"/>
      <c r="C184" s="172"/>
      <c r="D184" s="217"/>
      <c r="E184" s="217"/>
      <c r="F184" s="173"/>
      <c r="G184" s="166"/>
      <c r="H184" s="169"/>
      <c r="I184" s="170"/>
      <c r="J184" s="170"/>
      <c r="K184" s="187"/>
      <c r="L184" s="187"/>
    </row>
    <row r="185" spans="1:12" x14ac:dyDescent="0.25">
      <c r="A185" s="213"/>
      <c r="B185" s="178"/>
      <c r="C185" s="172"/>
      <c r="D185" s="217"/>
      <c r="E185" s="217"/>
      <c r="F185" s="173"/>
      <c r="G185" s="166"/>
      <c r="H185" s="169"/>
      <c r="I185" s="170"/>
      <c r="J185" s="170"/>
      <c r="K185" s="187"/>
      <c r="L185" s="187"/>
    </row>
    <row r="186" spans="1:12" x14ac:dyDescent="0.25">
      <c r="A186" s="213"/>
      <c r="B186" s="178"/>
      <c r="C186" s="172"/>
      <c r="D186" s="217"/>
      <c r="E186" s="217"/>
      <c r="F186" s="173"/>
      <c r="G186" s="166"/>
      <c r="H186" s="169"/>
      <c r="I186" s="170"/>
      <c r="J186" s="170"/>
      <c r="K186" s="187"/>
      <c r="L186" s="187"/>
    </row>
    <row r="187" spans="1:12" x14ac:dyDescent="0.25">
      <c r="A187" s="213"/>
      <c r="B187" s="178"/>
      <c r="C187" s="172"/>
      <c r="D187" s="217"/>
      <c r="E187" s="217"/>
      <c r="F187" s="173"/>
      <c r="G187" s="166"/>
      <c r="H187" s="169"/>
      <c r="I187" s="170"/>
      <c r="J187" s="170"/>
      <c r="K187" s="187"/>
      <c r="L187" s="187"/>
    </row>
    <row r="188" spans="1:12" x14ac:dyDescent="0.25">
      <c r="A188" s="213"/>
      <c r="B188" s="178"/>
      <c r="C188" s="172"/>
      <c r="D188" s="217"/>
      <c r="E188" s="217"/>
      <c r="F188" s="173"/>
      <c r="G188" s="166"/>
      <c r="H188" s="169"/>
      <c r="I188" s="170"/>
      <c r="J188" s="170"/>
      <c r="K188" s="187"/>
      <c r="L188" s="187"/>
    </row>
    <row r="189" spans="1:12" x14ac:dyDescent="0.25">
      <c r="A189" s="213"/>
      <c r="B189" s="178"/>
      <c r="C189" s="172"/>
      <c r="D189" s="217"/>
      <c r="E189" s="217"/>
      <c r="F189" s="173"/>
      <c r="G189" s="166"/>
      <c r="H189" s="169"/>
      <c r="I189" s="170"/>
      <c r="J189" s="170"/>
      <c r="K189" s="187"/>
      <c r="L189" s="187"/>
    </row>
    <row r="190" spans="1:12" x14ac:dyDescent="0.25">
      <c r="A190" s="213"/>
      <c r="B190" s="178"/>
      <c r="C190" s="172"/>
      <c r="D190" s="217"/>
      <c r="E190" s="217"/>
      <c r="F190" s="173"/>
      <c r="G190" s="166"/>
      <c r="H190" s="169"/>
      <c r="I190" s="170"/>
      <c r="J190" s="170"/>
      <c r="K190" s="187"/>
      <c r="L190" s="187"/>
    </row>
    <row r="191" spans="1:12" x14ac:dyDescent="0.25">
      <c r="A191" s="213"/>
      <c r="B191" s="178"/>
      <c r="C191" s="172"/>
      <c r="D191" s="217"/>
      <c r="E191" s="217"/>
      <c r="F191" s="173"/>
      <c r="G191" s="166"/>
      <c r="H191" s="169"/>
      <c r="I191" s="170"/>
      <c r="J191" s="170"/>
      <c r="K191" s="187"/>
      <c r="L191" s="187"/>
    </row>
    <row r="192" spans="1:12" x14ac:dyDescent="0.25">
      <c r="A192" s="213"/>
      <c r="B192" s="178"/>
      <c r="C192" s="172"/>
      <c r="D192" s="217"/>
      <c r="E192" s="217"/>
      <c r="F192" s="173"/>
      <c r="G192" s="166"/>
      <c r="H192" s="169"/>
      <c r="I192" s="170"/>
      <c r="J192" s="170"/>
      <c r="K192" s="187"/>
      <c r="L192" s="187"/>
    </row>
    <row r="193" spans="1:12" x14ac:dyDescent="0.25">
      <c r="A193" s="213"/>
      <c r="B193" s="178"/>
      <c r="C193" s="172"/>
      <c r="D193" s="217"/>
      <c r="E193" s="217"/>
      <c r="F193" s="173"/>
      <c r="G193" s="166"/>
      <c r="H193" s="169"/>
      <c r="I193" s="170"/>
      <c r="J193" s="170"/>
      <c r="K193" s="187"/>
      <c r="L193" s="187"/>
    </row>
    <row r="194" spans="1:12" x14ac:dyDescent="0.25">
      <c r="A194" s="213"/>
      <c r="B194" s="215"/>
      <c r="C194" s="175"/>
      <c r="D194" s="217"/>
      <c r="E194" s="217"/>
      <c r="F194" s="173"/>
      <c r="G194" s="166"/>
      <c r="H194" s="169"/>
      <c r="I194" s="170"/>
      <c r="J194" s="170"/>
      <c r="K194" s="187"/>
      <c r="L194" s="187"/>
    </row>
    <row r="195" spans="1:12" x14ac:dyDescent="0.25">
      <c r="A195" s="211"/>
      <c r="B195" s="215"/>
      <c r="C195" s="175"/>
      <c r="D195" s="217"/>
      <c r="E195" s="217"/>
      <c r="F195" s="173"/>
      <c r="G195" s="166"/>
      <c r="H195" s="169"/>
      <c r="I195" s="170"/>
      <c r="J195" s="170"/>
      <c r="K195" s="187"/>
      <c r="L195" s="187"/>
    </row>
    <row r="196" spans="1:12" x14ac:dyDescent="0.25">
      <c r="A196" s="213"/>
      <c r="B196" s="215"/>
      <c r="C196" s="175"/>
      <c r="D196" s="217"/>
      <c r="E196" s="217"/>
      <c r="F196" s="173"/>
      <c r="G196" s="166"/>
      <c r="H196" s="169"/>
      <c r="I196" s="170"/>
      <c r="J196" s="170"/>
      <c r="K196" s="187"/>
      <c r="L196" s="187"/>
    </row>
    <row r="197" spans="1:12" x14ac:dyDescent="0.25">
      <c r="A197" s="213"/>
      <c r="B197" s="178"/>
      <c r="C197" s="172"/>
      <c r="D197" s="217"/>
      <c r="E197" s="217"/>
      <c r="F197" s="173"/>
      <c r="G197" s="166"/>
      <c r="H197" s="169"/>
      <c r="I197" s="170"/>
      <c r="J197" s="170"/>
      <c r="K197" s="187"/>
      <c r="L197" s="187"/>
    </row>
    <row r="198" spans="1:12" x14ac:dyDescent="0.25">
      <c r="A198" s="211"/>
      <c r="B198" s="215"/>
      <c r="C198" s="175"/>
      <c r="D198" s="217"/>
      <c r="E198" s="217"/>
      <c r="F198" s="173"/>
      <c r="G198" s="166"/>
      <c r="H198" s="169"/>
      <c r="I198" s="170"/>
      <c r="J198" s="170"/>
      <c r="K198" s="187"/>
      <c r="L198" s="187"/>
    </row>
    <row r="199" spans="1:12" x14ac:dyDescent="0.25">
      <c r="A199" s="213"/>
      <c r="B199" s="176"/>
      <c r="C199" s="177"/>
      <c r="D199" s="173"/>
      <c r="E199" s="173"/>
      <c r="F199" s="173"/>
      <c r="G199" s="173"/>
      <c r="H199" s="173"/>
      <c r="I199" s="170"/>
      <c r="J199" s="170"/>
      <c r="K199" s="187"/>
      <c r="L199" s="187"/>
    </row>
    <row r="200" spans="1:12" x14ac:dyDescent="0.25">
      <c r="A200" s="211"/>
      <c r="B200" s="174"/>
      <c r="C200" s="232"/>
      <c r="D200" s="217"/>
      <c r="E200" s="217"/>
      <c r="F200" s="173"/>
      <c r="G200" s="166"/>
      <c r="H200" s="169"/>
      <c r="I200" s="170"/>
      <c r="J200" s="170"/>
      <c r="K200" s="187"/>
      <c r="L200" s="187"/>
    </row>
    <row r="201" spans="1:12" x14ac:dyDescent="0.25">
      <c r="A201" s="213"/>
      <c r="B201" s="180"/>
      <c r="C201" s="175"/>
      <c r="D201" s="217"/>
      <c r="E201" s="217"/>
      <c r="F201" s="173"/>
      <c r="G201" s="166"/>
      <c r="H201" s="169"/>
      <c r="I201" s="170"/>
      <c r="J201" s="170"/>
      <c r="K201" s="187"/>
      <c r="L201" s="187"/>
    </row>
    <row r="202" spans="1:12" x14ac:dyDescent="0.25">
      <c r="A202" s="211"/>
      <c r="B202" s="174"/>
      <c r="C202" s="175"/>
      <c r="D202" s="168"/>
      <c r="E202" s="168"/>
      <c r="F202" s="233"/>
      <c r="G202" s="168"/>
      <c r="H202" s="169"/>
      <c r="I202" s="170"/>
      <c r="J202" s="170"/>
      <c r="K202" s="187"/>
      <c r="L202" s="187"/>
    </row>
    <row r="203" spans="1:12" x14ac:dyDescent="0.25">
      <c r="A203" s="213"/>
      <c r="B203" s="234"/>
      <c r="C203" s="177"/>
      <c r="D203" s="214"/>
      <c r="E203" s="214"/>
      <c r="F203" s="214"/>
      <c r="G203" s="214"/>
      <c r="H203" s="214"/>
      <c r="I203" s="170"/>
      <c r="J203" s="170"/>
      <c r="K203" s="187"/>
      <c r="L203" s="187"/>
    </row>
    <row r="204" spans="1:12" x14ac:dyDescent="0.25">
      <c r="A204" s="211"/>
      <c r="B204" s="179"/>
      <c r="C204" s="175"/>
      <c r="D204" s="168"/>
      <c r="E204" s="168"/>
      <c r="F204" s="233"/>
      <c r="G204" s="168"/>
      <c r="H204" s="169"/>
      <c r="I204" s="170"/>
      <c r="J204" s="170"/>
      <c r="K204" s="187"/>
      <c r="L204" s="187"/>
    </row>
    <row r="205" spans="1:12" x14ac:dyDescent="0.25">
      <c r="A205" s="213"/>
      <c r="B205" s="179"/>
      <c r="C205" s="175"/>
      <c r="D205" s="168"/>
      <c r="E205" s="168"/>
      <c r="F205" s="233"/>
      <c r="G205" s="168"/>
      <c r="H205" s="169"/>
      <c r="I205" s="170"/>
      <c r="J205" s="170"/>
      <c r="K205" s="187"/>
      <c r="L205" s="187"/>
    </row>
    <row r="206" spans="1:12" x14ac:dyDescent="0.25">
      <c r="A206" s="211"/>
      <c r="B206" s="179"/>
      <c r="C206" s="175"/>
      <c r="D206" s="168"/>
      <c r="E206" s="168"/>
      <c r="F206" s="233"/>
      <c r="G206" s="168"/>
      <c r="H206" s="169"/>
      <c r="I206" s="170"/>
      <c r="J206" s="170"/>
      <c r="K206" s="187"/>
      <c r="L206" s="187"/>
    </row>
    <row r="207" spans="1:12" x14ac:dyDescent="0.25">
      <c r="A207" s="213"/>
      <c r="B207" s="180"/>
      <c r="C207" s="175"/>
      <c r="D207" s="168"/>
      <c r="E207" s="168"/>
      <c r="F207" s="233"/>
      <c r="G207" s="168"/>
      <c r="H207" s="169"/>
      <c r="I207" s="170"/>
      <c r="J207" s="170"/>
      <c r="K207" s="187"/>
      <c r="L207" s="187"/>
    </row>
    <row r="208" spans="1:12" x14ac:dyDescent="0.25">
      <c r="A208" s="211"/>
      <c r="B208" s="180"/>
      <c r="C208" s="175"/>
      <c r="D208" s="168"/>
      <c r="E208" s="168"/>
      <c r="F208" s="233"/>
      <c r="G208" s="168"/>
      <c r="H208" s="169"/>
      <c r="I208" s="170"/>
      <c r="J208" s="170"/>
      <c r="K208" s="187"/>
      <c r="L208" s="187"/>
    </row>
    <row r="209" spans="1:12" x14ac:dyDescent="0.25">
      <c r="A209" s="213"/>
      <c r="B209" s="179"/>
      <c r="C209" s="175"/>
      <c r="D209" s="168"/>
      <c r="E209" s="168"/>
      <c r="F209" s="233"/>
      <c r="G209" s="168"/>
      <c r="H209" s="169"/>
      <c r="I209" s="170"/>
      <c r="J209" s="170"/>
      <c r="K209" s="187"/>
      <c r="L209" s="187"/>
    </row>
    <row r="210" spans="1:12" x14ac:dyDescent="0.25">
      <c r="A210" s="211"/>
      <c r="B210" s="179"/>
      <c r="C210" s="175"/>
      <c r="D210" s="168"/>
      <c r="E210" s="168"/>
      <c r="F210" s="233"/>
      <c r="G210" s="168"/>
      <c r="H210" s="169"/>
      <c r="I210" s="170"/>
      <c r="J210" s="170"/>
      <c r="K210" s="187"/>
      <c r="L210" s="187"/>
    </row>
    <row r="211" spans="1:12" x14ac:dyDescent="0.25">
      <c r="A211" s="213"/>
      <c r="B211" s="176"/>
      <c r="C211" s="177"/>
      <c r="D211" s="214"/>
      <c r="E211" s="214"/>
      <c r="F211" s="214"/>
      <c r="G211" s="214"/>
      <c r="H211" s="214"/>
      <c r="I211" s="170"/>
      <c r="J211" s="170"/>
      <c r="K211" s="187"/>
      <c r="L211" s="187"/>
    </row>
    <row r="212" spans="1:12" x14ac:dyDescent="0.25">
      <c r="A212" s="211"/>
      <c r="B212" s="179"/>
      <c r="C212" s="175"/>
      <c r="D212" s="168"/>
      <c r="E212" s="168"/>
      <c r="F212" s="233"/>
      <c r="G212" s="168"/>
      <c r="H212" s="169"/>
      <c r="I212" s="170"/>
      <c r="J212" s="170"/>
      <c r="K212" s="187"/>
      <c r="L212" s="187"/>
    </row>
    <row r="213" spans="1:12" x14ac:dyDescent="0.25">
      <c r="A213" s="213"/>
      <c r="B213" s="179"/>
      <c r="C213" s="175"/>
      <c r="D213" s="168"/>
      <c r="E213" s="168"/>
      <c r="F213" s="233"/>
      <c r="G213" s="168"/>
      <c r="H213" s="169"/>
      <c r="I213" s="170"/>
      <c r="J213" s="170"/>
      <c r="K213" s="187"/>
      <c r="L213" s="187"/>
    </row>
    <row r="214" spans="1:12" x14ac:dyDescent="0.25">
      <c r="A214" s="211"/>
      <c r="B214" s="179"/>
      <c r="C214" s="175"/>
      <c r="D214" s="168"/>
      <c r="E214" s="168"/>
      <c r="F214" s="233"/>
      <c r="G214" s="168"/>
      <c r="H214" s="169"/>
      <c r="I214" s="170"/>
      <c r="J214" s="170"/>
      <c r="K214" s="187"/>
      <c r="L214" s="187"/>
    </row>
    <row r="215" spans="1:12" x14ac:dyDescent="0.25">
      <c r="A215" s="211"/>
      <c r="B215" s="176"/>
      <c r="C215" s="235"/>
      <c r="D215" s="168"/>
      <c r="E215" s="168"/>
      <c r="F215" s="233"/>
      <c r="G215" s="168"/>
      <c r="H215" s="168"/>
      <c r="I215" s="170"/>
      <c r="J215" s="170"/>
      <c r="K215" s="187"/>
      <c r="L215" s="187"/>
    </row>
    <row r="216" spans="1:12" x14ac:dyDescent="0.25">
      <c r="A216" s="213"/>
      <c r="B216" s="236"/>
      <c r="C216" s="205"/>
      <c r="D216" s="173"/>
      <c r="E216" s="173"/>
      <c r="F216" s="173"/>
      <c r="G216" s="173"/>
      <c r="H216" s="173"/>
      <c r="I216" s="170"/>
      <c r="J216" s="170"/>
      <c r="K216" s="187"/>
      <c r="L216" s="187"/>
    </row>
    <row r="217" spans="1:12" x14ac:dyDescent="0.25">
      <c r="A217" s="237"/>
      <c r="B217" s="237"/>
      <c r="C217" s="237"/>
      <c r="D217" s="237"/>
      <c r="E217" s="237"/>
      <c r="F217" s="237"/>
      <c r="G217" s="237"/>
      <c r="H217" s="237"/>
      <c r="I217" s="237"/>
      <c r="J217" s="237"/>
      <c r="K217" s="187"/>
      <c r="L217" s="187"/>
    </row>
    <row r="218" spans="1:12" x14ac:dyDescent="0.25">
      <c r="A218" s="237"/>
      <c r="B218" s="238"/>
      <c r="C218" s="237"/>
      <c r="D218" s="237"/>
      <c r="E218" s="237"/>
      <c r="F218" s="237"/>
      <c r="G218" s="239"/>
      <c r="H218" s="239"/>
      <c r="I218" s="237"/>
      <c r="J218" s="237"/>
      <c r="K218" s="187"/>
      <c r="L218" s="187"/>
    </row>
    <row r="219" spans="1:12" x14ac:dyDescent="0.25">
      <c r="A219" s="237"/>
      <c r="B219" s="238"/>
      <c r="C219" s="237"/>
      <c r="D219" s="237"/>
      <c r="E219" s="237"/>
      <c r="F219" s="237"/>
      <c r="G219" s="240"/>
      <c r="H219" s="240"/>
      <c r="I219" s="251"/>
      <c r="J219" s="251"/>
      <c r="K219" s="187"/>
      <c r="L219" s="187"/>
    </row>
    <row r="220" spans="1:12" x14ac:dyDescent="0.25">
      <c r="A220" s="187"/>
      <c r="B220" s="187"/>
      <c r="C220" s="187"/>
      <c r="D220" s="187"/>
      <c r="E220" s="187"/>
      <c r="F220" s="187"/>
      <c r="G220" s="187"/>
      <c r="H220" s="187"/>
      <c r="I220" s="187"/>
      <c r="J220" s="187"/>
      <c r="K220" s="187"/>
      <c r="L220" s="187"/>
    </row>
    <row r="221" spans="1:12" x14ac:dyDescent="0.25">
      <c r="A221" s="187"/>
      <c r="B221" s="187"/>
      <c r="C221" s="187"/>
      <c r="D221" s="187"/>
      <c r="E221" s="187"/>
      <c r="F221" s="187"/>
      <c r="G221" s="187"/>
      <c r="H221" s="187"/>
      <c r="I221" s="187"/>
      <c r="J221" s="187"/>
      <c r="K221" s="187"/>
      <c r="L221" s="187"/>
    </row>
    <row r="222" spans="1:12" x14ac:dyDescent="0.25">
      <c r="A222" s="187"/>
      <c r="B222" s="187"/>
      <c r="C222" s="187"/>
      <c r="D222" s="187"/>
      <c r="E222" s="187"/>
      <c r="F222" s="187"/>
      <c r="G222" s="187"/>
      <c r="H222" s="187"/>
      <c r="I222" s="187"/>
      <c r="J222" s="187"/>
      <c r="K222" s="187"/>
      <c r="L222" s="187"/>
    </row>
    <row r="223" spans="1:12" x14ac:dyDescent="0.25">
      <c r="A223" s="187"/>
      <c r="B223" s="187"/>
      <c r="C223" s="187"/>
      <c r="D223" s="187"/>
      <c r="E223" s="187"/>
      <c r="F223" s="187"/>
      <c r="G223" s="187"/>
      <c r="H223" s="187"/>
      <c r="I223" s="187"/>
      <c r="J223" s="187"/>
      <c r="K223" s="187"/>
      <c r="L223" s="187"/>
    </row>
    <row r="224" spans="1:12" x14ac:dyDescent="0.25">
      <c r="A224" s="187"/>
      <c r="B224" s="187"/>
      <c r="C224" s="187"/>
      <c r="D224" s="187"/>
      <c r="E224" s="187"/>
      <c r="F224" s="187"/>
      <c r="G224" s="187"/>
      <c r="H224" s="187"/>
      <c r="I224" s="187"/>
      <c r="J224" s="187"/>
      <c r="K224" s="187"/>
      <c r="L224" s="187"/>
    </row>
    <row r="225" spans="1:12" x14ac:dyDescent="0.25">
      <c r="A225" s="187"/>
      <c r="B225" s="187"/>
      <c r="C225" s="187"/>
      <c r="D225" s="187"/>
      <c r="E225" s="187"/>
      <c r="F225" s="187"/>
      <c r="G225" s="187"/>
      <c r="H225" s="187"/>
      <c r="I225" s="187"/>
      <c r="J225" s="187"/>
      <c r="K225" s="187"/>
      <c r="L225" s="187"/>
    </row>
    <row r="226" spans="1:12" x14ac:dyDescent="0.25">
      <c r="A226" s="187"/>
      <c r="B226" s="187"/>
      <c r="C226" s="187"/>
      <c r="D226" s="187"/>
      <c r="E226" s="187"/>
      <c r="F226" s="187"/>
      <c r="G226" s="187"/>
      <c r="H226" s="187"/>
      <c r="I226" s="187"/>
      <c r="J226" s="187"/>
      <c r="K226" s="187"/>
      <c r="L226" s="187"/>
    </row>
    <row r="227" spans="1:12" x14ac:dyDescent="0.25">
      <c r="A227" s="187"/>
      <c r="B227" s="187"/>
      <c r="C227" s="187"/>
      <c r="D227" s="187"/>
      <c r="E227" s="187"/>
      <c r="F227" s="187"/>
      <c r="G227" s="187"/>
      <c r="H227" s="187"/>
      <c r="I227" s="187"/>
      <c r="J227" s="187"/>
      <c r="K227" s="187"/>
      <c r="L227" s="187"/>
    </row>
    <row r="228" spans="1:12" x14ac:dyDescent="0.25">
      <c r="A228" s="187"/>
      <c r="B228" s="187"/>
      <c r="C228" s="187"/>
      <c r="D228" s="187"/>
      <c r="E228" s="187"/>
      <c r="F228" s="187"/>
      <c r="G228" s="187"/>
      <c r="H228" s="187"/>
      <c r="I228" s="187"/>
      <c r="J228" s="187"/>
      <c r="K228" s="187"/>
      <c r="L228" s="187"/>
    </row>
    <row r="229" spans="1:12" x14ac:dyDescent="0.25">
      <c r="A229" s="187"/>
      <c r="B229" s="187"/>
      <c r="C229" s="187"/>
      <c r="D229" s="187"/>
      <c r="E229" s="187"/>
      <c r="F229" s="187"/>
      <c r="G229" s="187"/>
      <c r="H229" s="187"/>
      <c r="I229" s="187"/>
      <c r="J229" s="187"/>
      <c r="K229" s="187"/>
      <c r="L229" s="187"/>
    </row>
    <row r="230" spans="1:12" x14ac:dyDescent="0.25">
      <c r="A230" s="187"/>
      <c r="B230" s="187"/>
      <c r="C230" s="187"/>
      <c r="D230" s="187"/>
      <c r="E230" s="187"/>
      <c r="F230" s="187"/>
      <c r="G230" s="187"/>
      <c r="H230" s="187"/>
      <c r="I230" s="187"/>
      <c r="J230" s="187"/>
      <c r="K230" s="187"/>
      <c r="L230" s="187"/>
    </row>
    <row r="231" spans="1:12" x14ac:dyDescent="0.25">
      <c r="A231" s="187"/>
      <c r="B231" s="187"/>
      <c r="C231" s="187"/>
      <c r="D231" s="187"/>
      <c r="E231" s="187"/>
      <c r="F231" s="187"/>
      <c r="G231" s="187"/>
      <c r="H231" s="187"/>
      <c r="I231" s="187"/>
      <c r="J231" s="187"/>
      <c r="K231" s="187"/>
      <c r="L231" s="187"/>
    </row>
    <row r="232" spans="1:12" x14ac:dyDescent="0.25">
      <c r="A232" s="187"/>
      <c r="B232" s="187"/>
      <c r="C232" s="187"/>
      <c r="D232" s="187"/>
      <c r="E232" s="187"/>
      <c r="F232" s="187"/>
      <c r="G232" s="187"/>
      <c r="H232" s="187"/>
      <c r="I232" s="187"/>
      <c r="J232" s="187"/>
      <c r="K232" s="187"/>
      <c r="L232" s="187"/>
    </row>
    <row r="233" spans="1:12" x14ac:dyDescent="0.25">
      <c r="A233" s="187"/>
      <c r="B233" s="187"/>
      <c r="C233" s="187"/>
      <c r="D233" s="187"/>
      <c r="E233" s="187"/>
      <c r="F233" s="187"/>
      <c r="G233" s="187"/>
      <c r="H233" s="187"/>
      <c r="I233" s="187"/>
      <c r="J233" s="187"/>
      <c r="K233" s="187"/>
      <c r="L233" s="187"/>
    </row>
    <row r="234" spans="1:12" x14ac:dyDescent="0.25">
      <c r="A234" s="187"/>
      <c r="B234" s="187"/>
      <c r="C234" s="187"/>
      <c r="D234" s="187"/>
      <c r="E234" s="187"/>
      <c r="F234" s="187"/>
      <c r="G234" s="187"/>
      <c r="H234" s="187"/>
      <c r="I234" s="187"/>
      <c r="J234" s="187"/>
      <c r="K234" s="187"/>
      <c r="L234" s="187"/>
    </row>
    <row r="235" spans="1:12" x14ac:dyDescent="0.25">
      <c r="A235" s="187"/>
      <c r="B235" s="187"/>
      <c r="C235" s="187"/>
      <c r="D235" s="187"/>
      <c r="E235" s="187"/>
      <c r="F235" s="187"/>
      <c r="G235" s="187"/>
      <c r="H235" s="187"/>
      <c r="I235" s="187"/>
      <c r="J235" s="187"/>
      <c r="K235" s="187"/>
      <c r="L235" s="187"/>
    </row>
    <row r="236" spans="1:12" x14ac:dyDescent="0.25">
      <c r="A236" s="187"/>
      <c r="B236" s="187"/>
      <c r="C236" s="187"/>
      <c r="D236" s="187"/>
      <c r="E236" s="187"/>
      <c r="F236" s="187"/>
      <c r="G236" s="187"/>
      <c r="H236" s="187"/>
      <c r="I236" s="187"/>
      <c r="J236" s="187"/>
      <c r="K236" s="187"/>
      <c r="L236" s="187"/>
    </row>
    <row r="237" spans="1:12" x14ac:dyDescent="0.25">
      <c r="A237" s="187"/>
      <c r="B237" s="187"/>
      <c r="C237" s="187"/>
      <c r="D237" s="187"/>
      <c r="E237" s="187"/>
      <c r="F237" s="187"/>
      <c r="G237" s="187"/>
      <c r="H237" s="187"/>
      <c r="I237" s="187"/>
      <c r="J237" s="187"/>
      <c r="K237" s="187"/>
      <c r="L237" s="187"/>
    </row>
    <row r="238" spans="1:12" x14ac:dyDescent="0.25">
      <c r="A238" s="187"/>
      <c r="B238" s="187"/>
      <c r="C238" s="187"/>
      <c r="D238" s="187"/>
      <c r="E238" s="187"/>
      <c r="F238" s="187"/>
      <c r="G238" s="187"/>
      <c r="H238" s="187"/>
      <c r="I238" s="187"/>
      <c r="J238" s="187"/>
      <c r="K238" s="187"/>
      <c r="L238" s="187"/>
    </row>
    <row r="239" spans="1:12" x14ac:dyDescent="0.25">
      <c r="A239" s="187"/>
      <c r="B239" s="187"/>
      <c r="C239" s="187"/>
      <c r="D239" s="187"/>
      <c r="E239" s="187"/>
      <c r="F239" s="187"/>
      <c r="G239" s="187"/>
      <c r="H239" s="187"/>
      <c r="I239" s="187"/>
      <c r="J239" s="187"/>
      <c r="K239" s="187"/>
      <c r="L239" s="187"/>
    </row>
    <row r="240" spans="1:12" x14ac:dyDescent="0.25">
      <c r="A240" s="187"/>
      <c r="B240" s="187"/>
      <c r="C240" s="187"/>
      <c r="D240" s="187"/>
      <c r="E240" s="187"/>
      <c r="F240" s="187"/>
      <c r="G240" s="187"/>
      <c r="H240" s="187"/>
      <c r="I240" s="187"/>
      <c r="J240" s="187"/>
      <c r="K240" s="187"/>
      <c r="L240" s="187"/>
    </row>
    <row r="241" spans="1:12" x14ac:dyDescent="0.25">
      <c r="A241" s="187"/>
      <c r="B241" s="187"/>
      <c r="C241" s="187"/>
      <c r="D241" s="187"/>
      <c r="E241" s="187"/>
      <c r="F241" s="187"/>
      <c r="G241" s="187"/>
      <c r="H241" s="187"/>
      <c r="I241" s="187"/>
      <c r="J241" s="187"/>
      <c r="K241" s="187"/>
      <c r="L241" s="187"/>
    </row>
    <row r="242" spans="1:12" x14ac:dyDescent="0.25">
      <c r="A242" s="187"/>
      <c r="B242" s="187"/>
      <c r="C242" s="187"/>
      <c r="D242" s="187"/>
      <c r="E242" s="187"/>
      <c r="F242" s="187"/>
      <c r="G242" s="187"/>
      <c r="H242" s="187"/>
      <c r="I242" s="187"/>
      <c r="J242" s="187"/>
      <c r="K242" s="187"/>
      <c r="L242" s="187"/>
    </row>
    <row r="243" spans="1:12" x14ac:dyDescent="0.25">
      <c r="A243" s="187"/>
      <c r="B243" s="187"/>
      <c r="C243" s="187"/>
      <c r="D243" s="187"/>
      <c r="E243" s="187"/>
      <c r="F243" s="187"/>
      <c r="G243" s="187"/>
      <c r="H243" s="187"/>
      <c r="I243" s="187"/>
      <c r="J243" s="187"/>
      <c r="K243" s="187"/>
      <c r="L243" s="187"/>
    </row>
    <row r="244" spans="1:12" x14ac:dyDescent="0.25">
      <c r="A244" s="187"/>
      <c r="B244" s="187"/>
      <c r="C244" s="187"/>
      <c r="D244" s="187"/>
      <c r="E244" s="187"/>
      <c r="F244" s="187"/>
      <c r="G244" s="187"/>
      <c r="H244" s="187"/>
      <c r="I244" s="187"/>
      <c r="J244" s="187"/>
      <c r="K244" s="187"/>
      <c r="L244" s="187"/>
    </row>
    <row r="245" spans="1:12" x14ac:dyDescent="0.25">
      <c r="A245" s="187"/>
      <c r="B245" s="187"/>
      <c r="C245" s="187"/>
      <c r="D245" s="187"/>
      <c r="E245" s="187"/>
      <c r="F245" s="187"/>
      <c r="G245" s="187"/>
      <c r="H245" s="187"/>
      <c r="I245" s="187"/>
      <c r="J245" s="187"/>
      <c r="K245" s="187"/>
      <c r="L245" s="187"/>
    </row>
    <row r="246" spans="1:12" x14ac:dyDescent="0.25">
      <c r="A246" s="187"/>
      <c r="B246" s="187"/>
      <c r="C246" s="187"/>
      <c r="D246" s="187"/>
      <c r="E246" s="187"/>
      <c r="F246" s="187"/>
      <c r="G246" s="187"/>
      <c r="H246" s="187"/>
      <c r="I246" s="187"/>
      <c r="J246" s="187"/>
      <c r="K246" s="187"/>
      <c r="L246" s="187"/>
    </row>
    <row r="247" spans="1:12" x14ac:dyDescent="0.25">
      <c r="A247" s="187"/>
      <c r="B247" s="187"/>
      <c r="C247" s="187"/>
      <c r="D247" s="187"/>
      <c r="E247" s="187"/>
      <c r="F247" s="187"/>
      <c r="G247" s="187"/>
      <c r="H247" s="187"/>
      <c r="I247" s="187"/>
      <c r="J247" s="187"/>
      <c r="K247" s="187"/>
      <c r="L247" s="187"/>
    </row>
    <row r="248" spans="1:12" x14ac:dyDescent="0.25">
      <c r="A248" s="187"/>
      <c r="B248" s="187"/>
      <c r="C248" s="187"/>
      <c r="D248" s="187"/>
      <c r="E248" s="187"/>
      <c r="F248" s="187"/>
      <c r="G248" s="187"/>
      <c r="H248" s="187"/>
      <c r="I248" s="187"/>
      <c r="J248" s="187"/>
      <c r="K248" s="187"/>
      <c r="L248" s="187"/>
    </row>
    <row r="249" spans="1:12" x14ac:dyDescent="0.25">
      <c r="A249" s="187"/>
      <c r="B249" s="187"/>
      <c r="C249" s="187"/>
      <c r="D249" s="187"/>
      <c r="E249" s="187"/>
      <c r="F249" s="187"/>
      <c r="G249" s="187"/>
      <c r="H249" s="187"/>
      <c r="I249" s="187"/>
      <c r="J249" s="187"/>
      <c r="K249" s="187"/>
      <c r="L249" s="187"/>
    </row>
    <row r="250" spans="1:12" x14ac:dyDescent="0.25">
      <c r="A250" s="187"/>
      <c r="B250" s="187"/>
      <c r="C250" s="187"/>
      <c r="D250" s="187"/>
      <c r="E250" s="187"/>
      <c r="F250" s="187"/>
      <c r="G250" s="187"/>
      <c r="H250" s="187"/>
      <c r="I250" s="187"/>
      <c r="J250" s="187"/>
      <c r="K250" s="187"/>
      <c r="L250" s="187"/>
    </row>
    <row r="251" spans="1:12" x14ac:dyDescent="0.25">
      <c r="A251" s="187"/>
      <c r="B251" s="187"/>
      <c r="C251" s="187"/>
      <c r="D251" s="187"/>
      <c r="E251" s="187"/>
      <c r="F251" s="187"/>
      <c r="G251" s="187"/>
      <c r="H251" s="187"/>
      <c r="I251" s="187"/>
      <c r="J251" s="187"/>
      <c r="K251" s="187"/>
      <c r="L251" s="187"/>
    </row>
    <row r="252" spans="1:12" x14ac:dyDescent="0.25">
      <c r="A252" s="187"/>
      <c r="B252" s="187"/>
      <c r="C252" s="187"/>
      <c r="D252" s="187"/>
      <c r="E252" s="187"/>
      <c r="F252" s="187"/>
      <c r="G252" s="187"/>
      <c r="H252" s="187"/>
      <c r="I252" s="187"/>
      <c r="J252" s="187"/>
      <c r="K252" s="187"/>
      <c r="L252" s="187"/>
    </row>
    <row r="253" spans="1:12" x14ac:dyDescent="0.25">
      <c r="A253" s="187"/>
      <c r="B253" s="187"/>
      <c r="C253" s="187"/>
      <c r="D253" s="187"/>
      <c r="E253" s="187"/>
      <c r="F253" s="187"/>
      <c r="G253" s="187"/>
      <c r="H253" s="187"/>
      <c r="I253" s="187"/>
      <c r="J253" s="187"/>
      <c r="K253" s="187"/>
      <c r="L253" s="187"/>
    </row>
    <row r="254" spans="1:12" x14ac:dyDescent="0.25">
      <c r="A254" s="187"/>
      <c r="B254" s="187"/>
      <c r="C254" s="187"/>
      <c r="D254" s="187"/>
      <c r="E254" s="187"/>
      <c r="F254" s="187"/>
      <c r="G254" s="187"/>
      <c r="H254" s="187"/>
      <c r="I254" s="187"/>
      <c r="J254" s="187"/>
      <c r="K254" s="187"/>
      <c r="L254" s="187"/>
    </row>
    <row r="255" spans="1:12" x14ac:dyDescent="0.25">
      <c r="A255" s="187"/>
      <c r="B255" s="187"/>
      <c r="C255" s="187"/>
      <c r="D255" s="187"/>
      <c r="E255" s="187"/>
      <c r="F255" s="187"/>
      <c r="G255" s="187"/>
      <c r="H255" s="187"/>
      <c r="I255" s="187"/>
      <c r="J255" s="187"/>
      <c r="K255" s="187"/>
      <c r="L255" s="187"/>
    </row>
    <row r="256" spans="1:12" x14ac:dyDescent="0.25">
      <c r="A256" s="187"/>
      <c r="B256" s="187"/>
      <c r="C256" s="187"/>
      <c r="D256" s="187"/>
      <c r="E256" s="187"/>
      <c r="F256" s="187"/>
      <c r="G256" s="187"/>
      <c r="H256" s="187"/>
      <c r="I256" s="187"/>
      <c r="J256" s="187"/>
      <c r="K256" s="187"/>
      <c r="L256" s="187"/>
    </row>
    <row r="257" spans="1:12" x14ac:dyDescent="0.25">
      <c r="A257" s="187"/>
      <c r="B257" s="187"/>
      <c r="C257" s="187"/>
      <c r="D257" s="187"/>
      <c r="E257" s="187"/>
      <c r="F257" s="187"/>
      <c r="G257" s="187"/>
      <c r="H257" s="187"/>
      <c r="I257" s="187"/>
      <c r="J257" s="187"/>
      <c r="K257" s="187"/>
      <c r="L257" s="187"/>
    </row>
    <row r="258" spans="1:12" x14ac:dyDescent="0.25">
      <c r="A258" s="187"/>
      <c r="B258" s="187"/>
      <c r="C258" s="187"/>
      <c r="D258" s="187"/>
      <c r="E258" s="187"/>
      <c r="F258" s="187"/>
      <c r="G258" s="187"/>
      <c r="H258" s="187"/>
      <c r="I258" s="187"/>
      <c r="J258" s="187"/>
      <c r="K258" s="187"/>
      <c r="L258" s="187"/>
    </row>
    <row r="259" spans="1:12" x14ac:dyDescent="0.25">
      <c r="A259" s="187"/>
      <c r="B259" s="187"/>
      <c r="C259" s="187"/>
      <c r="D259" s="187"/>
      <c r="E259" s="187"/>
      <c r="F259" s="187"/>
      <c r="G259" s="187"/>
      <c r="H259" s="187"/>
      <c r="I259" s="187"/>
      <c r="J259" s="187"/>
      <c r="K259" s="187"/>
      <c r="L259" s="187"/>
    </row>
    <row r="260" spans="1:12" x14ac:dyDescent="0.25">
      <c r="A260" s="187"/>
      <c r="B260" s="187"/>
      <c r="C260" s="187"/>
      <c r="D260" s="187"/>
      <c r="E260" s="187"/>
      <c r="F260" s="187"/>
      <c r="G260" s="187"/>
      <c r="H260" s="187"/>
      <c r="I260" s="187"/>
      <c r="J260" s="187"/>
      <c r="K260" s="187"/>
      <c r="L260" s="187"/>
    </row>
    <row r="261" spans="1:12" x14ac:dyDescent="0.25">
      <c r="A261" s="187"/>
      <c r="B261" s="187"/>
      <c r="C261" s="187"/>
      <c r="D261" s="187"/>
      <c r="E261" s="187"/>
      <c r="F261" s="187"/>
      <c r="G261" s="187"/>
      <c r="H261" s="187"/>
      <c r="I261" s="187"/>
      <c r="J261" s="187"/>
      <c r="K261" s="187"/>
      <c r="L261" s="187"/>
    </row>
    <row r="262" spans="1:12" x14ac:dyDescent="0.25">
      <c r="A262" s="187"/>
      <c r="B262" s="187"/>
      <c r="C262" s="187"/>
      <c r="D262" s="187"/>
      <c r="E262" s="187"/>
      <c r="F262" s="187"/>
      <c r="G262" s="187"/>
      <c r="H262" s="187"/>
      <c r="I262" s="187"/>
      <c r="J262" s="187"/>
      <c r="K262" s="187"/>
      <c r="L262" s="187"/>
    </row>
    <row r="263" spans="1:12" x14ac:dyDescent="0.25">
      <c r="A263" s="187"/>
      <c r="B263" s="187"/>
      <c r="C263" s="187"/>
      <c r="D263" s="187"/>
      <c r="E263" s="187"/>
      <c r="F263" s="187"/>
      <c r="G263" s="187"/>
      <c r="H263" s="187"/>
      <c r="I263" s="187"/>
      <c r="J263" s="187"/>
      <c r="K263" s="187"/>
      <c r="L263" s="187"/>
    </row>
    <row r="264" spans="1:12" x14ac:dyDescent="0.25">
      <c r="A264" s="187"/>
      <c r="B264" s="187"/>
      <c r="C264" s="187"/>
      <c r="D264" s="187"/>
      <c r="E264" s="187"/>
      <c r="F264" s="187"/>
      <c r="G264" s="187"/>
      <c r="H264" s="187"/>
      <c r="I264" s="187"/>
      <c r="J264" s="187"/>
      <c r="K264" s="187"/>
      <c r="L264" s="187"/>
    </row>
    <row r="265" spans="1:12" x14ac:dyDescent="0.25">
      <c r="A265" s="187"/>
      <c r="B265" s="187"/>
      <c r="C265" s="187"/>
      <c r="D265" s="187"/>
      <c r="E265" s="187"/>
      <c r="F265" s="187"/>
      <c r="G265" s="187"/>
      <c r="H265" s="187"/>
      <c r="I265" s="187"/>
      <c r="J265" s="187"/>
      <c r="K265" s="187"/>
      <c r="L265" s="187"/>
    </row>
    <row r="266" spans="1:12" x14ac:dyDescent="0.25">
      <c r="A266" s="187"/>
      <c r="B266" s="187"/>
      <c r="C266" s="187"/>
      <c r="D266" s="187"/>
      <c r="E266" s="187"/>
      <c r="F266" s="187"/>
      <c r="G266" s="187"/>
      <c r="H266" s="187"/>
      <c r="I266" s="187"/>
      <c r="J266" s="187"/>
      <c r="K266" s="187"/>
      <c r="L266" s="187"/>
    </row>
    <row r="267" spans="1:12" x14ac:dyDescent="0.25">
      <c r="A267" s="187"/>
      <c r="B267" s="187"/>
      <c r="C267" s="187"/>
      <c r="D267" s="187"/>
      <c r="E267" s="187"/>
      <c r="F267" s="187"/>
      <c r="G267" s="187"/>
      <c r="H267" s="187"/>
      <c r="I267" s="187"/>
      <c r="J267" s="187"/>
      <c r="K267" s="187"/>
      <c r="L267" s="187"/>
    </row>
    <row r="268" spans="1:12" x14ac:dyDescent="0.25">
      <c r="A268" s="187"/>
      <c r="B268" s="187"/>
      <c r="C268" s="187"/>
      <c r="D268" s="187"/>
      <c r="E268" s="187"/>
      <c r="F268" s="187"/>
      <c r="G268" s="187"/>
      <c r="H268" s="187"/>
      <c r="I268" s="187"/>
      <c r="J268" s="187"/>
      <c r="K268" s="187"/>
      <c r="L268" s="187"/>
    </row>
    <row r="269" spans="1:12" x14ac:dyDescent="0.25">
      <c r="A269" s="187"/>
      <c r="B269" s="187"/>
      <c r="C269" s="187"/>
      <c r="D269" s="187"/>
      <c r="E269" s="187"/>
      <c r="F269" s="187"/>
      <c r="G269" s="187"/>
      <c r="H269" s="187"/>
      <c r="I269" s="187"/>
      <c r="J269" s="187"/>
      <c r="K269" s="187"/>
      <c r="L269" s="187"/>
    </row>
    <row r="270" spans="1:12" x14ac:dyDescent="0.25">
      <c r="A270" s="187"/>
      <c r="B270" s="187"/>
      <c r="C270" s="187"/>
      <c r="D270" s="187"/>
      <c r="E270" s="187"/>
      <c r="F270" s="187"/>
      <c r="G270" s="187"/>
      <c r="H270" s="187"/>
      <c r="I270" s="187"/>
      <c r="J270" s="187"/>
      <c r="K270" s="187"/>
      <c r="L270" s="187"/>
    </row>
  </sheetData>
  <mergeCells count="3">
    <mergeCell ref="A12:J12"/>
    <mergeCell ref="A13:J13"/>
    <mergeCell ref="I219:J2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0"/>
  <sheetViews>
    <sheetView workbookViewId="0">
      <selection activeCell="B7" sqref="A7:J18"/>
    </sheetView>
  </sheetViews>
  <sheetFormatPr defaultRowHeight="15" x14ac:dyDescent="0.25"/>
  <cols>
    <col min="2" max="2" width="24.7109375" customWidth="1"/>
    <col min="3" max="3" width="7.42578125" customWidth="1"/>
    <col min="4" max="4" width="14.140625" customWidth="1"/>
    <col min="5" max="5" width="15.28515625" customWidth="1"/>
    <col min="6" max="6" width="10" customWidth="1"/>
    <col min="7" max="7" width="13.140625" customWidth="1"/>
    <col min="8" max="8" width="13" customWidth="1"/>
    <col min="9" max="9" width="8.7109375" customWidth="1"/>
    <col min="10" max="10" width="13.140625" customWidth="1"/>
  </cols>
  <sheetData>
    <row r="1" spans="1:12" x14ac:dyDescent="0.25">
      <c r="A1" s="219"/>
      <c r="B1" s="220"/>
      <c r="C1" s="221"/>
      <c r="D1" s="222"/>
      <c r="E1" s="222"/>
      <c r="F1" s="222"/>
      <c r="G1" s="223"/>
      <c r="H1" s="222"/>
      <c r="I1" s="222"/>
      <c r="J1" s="222"/>
      <c r="K1" s="187"/>
      <c r="L1" s="187"/>
    </row>
    <row r="2" spans="1:12" x14ac:dyDescent="0.25">
      <c r="A2" s="224"/>
      <c r="B2" s="225"/>
      <c r="C2" s="221"/>
      <c r="D2" s="222"/>
      <c r="E2" s="222"/>
      <c r="F2" s="184"/>
      <c r="G2" s="184"/>
      <c r="H2" s="185"/>
      <c r="I2" s="222"/>
      <c r="J2" s="222"/>
      <c r="K2" s="187"/>
      <c r="L2" s="187"/>
    </row>
    <row r="3" spans="1:12" x14ac:dyDescent="0.25">
      <c r="A3" s="224"/>
      <c r="B3" s="226"/>
      <c r="C3" s="221"/>
      <c r="D3" s="222"/>
      <c r="E3" s="222"/>
      <c r="F3" s="184"/>
      <c r="G3" s="184"/>
      <c r="H3" s="227"/>
      <c r="I3" s="186"/>
      <c r="J3" s="186"/>
      <c r="K3" s="187"/>
      <c r="L3" s="187"/>
    </row>
    <row r="4" spans="1:12" x14ac:dyDescent="0.25">
      <c r="A4" s="224"/>
      <c r="B4" s="225" t="s">
        <v>85</v>
      </c>
      <c r="C4" s="221"/>
      <c r="D4" s="222"/>
      <c r="E4" s="222"/>
      <c r="F4" s="184"/>
      <c r="G4" s="184"/>
      <c r="H4" s="184"/>
      <c r="I4" s="186"/>
      <c r="J4" s="186"/>
      <c r="K4" s="187"/>
      <c r="L4" s="187"/>
    </row>
    <row r="5" spans="1:12" x14ac:dyDescent="0.25">
      <c r="A5" s="228"/>
      <c r="B5" s="226"/>
      <c r="C5" s="183"/>
      <c r="D5" s="229"/>
      <c r="E5" s="229"/>
      <c r="F5" s="184"/>
      <c r="G5" s="184"/>
      <c r="H5" s="189"/>
      <c r="I5" s="186"/>
      <c r="J5" s="186"/>
      <c r="K5" s="187"/>
      <c r="L5" s="187"/>
    </row>
    <row r="6" spans="1:12" x14ac:dyDescent="0.25">
      <c r="A6" s="181"/>
      <c r="B6" s="182"/>
      <c r="C6" s="183"/>
      <c r="D6" s="183"/>
      <c r="E6" s="183"/>
      <c r="F6" s="184"/>
      <c r="G6" s="184"/>
      <c r="H6" s="185"/>
      <c r="I6" s="186"/>
      <c r="J6" s="186"/>
      <c r="K6" s="187"/>
      <c r="L6" s="187"/>
    </row>
    <row r="7" spans="1:12" x14ac:dyDescent="0.25">
      <c r="A7" s="181"/>
      <c r="B7" s="188"/>
      <c r="C7" s="183"/>
      <c r="D7" s="183"/>
      <c r="E7" s="183"/>
      <c r="F7" s="184"/>
      <c r="G7" s="184"/>
      <c r="H7" s="189"/>
      <c r="I7" s="190"/>
      <c r="J7" s="190"/>
      <c r="K7" s="187"/>
      <c r="L7" s="187"/>
    </row>
    <row r="8" spans="1:12" x14ac:dyDescent="0.25">
      <c r="A8" s="184"/>
      <c r="B8" s="182"/>
      <c r="C8" s="183"/>
      <c r="D8" s="183"/>
      <c r="E8" s="183"/>
      <c r="F8" s="191"/>
      <c r="G8" s="192"/>
      <c r="H8" s="193"/>
      <c r="I8" s="190"/>
      <c r="J8" s="190"/>
      <c r="K8" s="187"/>
      <c r="L8" s="187"/>
    </row>
    <row r="9" spans="1:12" x14ac:dyDescent="0.25">
      <c r="A9" s="181"/>
      <c r="B9" s="182"/>
      <c r="C9" s="183"/>
      <c r="D9" s="183"/>
      <c r="E9" s="183"/>
      <c r="F9" s="184"/>
      <c r="G9" s="241"/>
      <c r="H9" s="193"/>
      <c r="I9" s="190"/>
      <c r="J9" s="190"/>
      <c r="K9" s="187"/>
      <c r="L9" s="187"/>
    </row>
    <row r="10" spans="1:12" x14ac:dyDescent="0.25">
      <c r="A10" s="184"/>
      <c r="B10" s="189"/>
      <c r="C10" s="194"/>
      <c r="D10" s="195"/>
      <c r="E10" s="195"/>
      <c r="F10" s="191"/>
      <c r="G10" s="192"/>
      <c r="H10" s="193"/>
      <c r="I10" s="196"/>
      <c r="J10" s="190"/>
      <c r="K10" s="187"/>
      <c r="L10" s="187"/>
    </row>
    <row r="11" spans="1:12" x14ac:dyDescent="0.25">
      <c r="A11" s="194"/>
      <c r="B11" s="197"/>
      <c r="C11" s="194"/>
      <c r="D11" s="195"/>
      <c r="E11" s="195"/>
      <c r="F11" s="184"/>
      <c r="G11" s="189"/>
      <c r="H11" s="189"/>
      <c r="I11" s="196"/>
      <c r="J11" s="190"/>
      <c r="K11" s="187"/>
      <c r="L11" s="187"/>
    </row>
    <row r="12" spans="1:12" ht="15.75" x14ac:dyDescent="0.25">
      <c r="A12" s="250"/>
      <c r="B12" s="250"/>
      <c r="C12" s="250"/>
      <c r="D12" s="250"/>
      <c r="E12" s="250"/>
      <c r="F12" s="250"/>
      <c r="G12" s="250"/>
      <c r="H12" s="250"/>
      <c r="I12" s="250"/>
      <c r="J12" s="250"/>
      <c r="K12" s="187"/>
      <c r="L12" s="187"/>
    </row>
    <row r="13" spans="1:12" ht="15.75" x14ac:dyDescent="0.25">
      <c r="A13" s="250"/>
      <c r="B13" s="250"/>
      <c r="C13" s="250"/>
      <c r="D13" s="250"/>
      <c r="E13" s="250"/>
      <c r="F13" s="250"/>
      <c r="G13" s="250"/>
      <c r="H13" s="250"/>
      <c r="I13" s="250"/>
      <c r="J13" s="250"/>
      <c r="K13" s="187"/>
      <c r="L13" s="187"/>
    </row>
    <row r="14" spans="1:12" x14ac:dyDescent="0.25">
      <c r="A14" s="198"/>
      <c r="B14" s="199"/>
      <c r="C14" s="199"/>
      <c r="D14" s="200"/>
      <c r="E14" s="201"/>
      <c r="F14" s="201"/>
      <c r="G14" s="189"/>
      <c r="H14" s="202"/>
      <c r="I14" s="202"/>
      <c r="J14" s="203"/>
      <c r="K14" s="187"/>
      <c r="L14" s="187"/>
    </row>
    <row r="15" spans="1:12" x14ac:dyDescent="0.25">
      <c r="A15" s="204"/>
      <c r="B15" s="204"/>
      <c r="C15" s="204"/>
      <c r="D15" s="205"/>
      <c r="E15" s="205"/>
      <c r="F15" s="205"/>
      <c r="G15" s="206"/>
      <c r="H15" s="206"/>
      <c r="I15" s="206"/>
      <c r="J15" s="206"/>
      <c r="K15" s="187"/>
      <c r="L15" s="187"/>
    </row>
    <row r="16" spans="1:12" x14ac:dyDescent="0.25">
      <c r="A16" s="207"/>
      <c r="B16" s="207"/>
      <c r="C16" s="207"/>
      <c r="D16" s="208"/>
      <c r="E16" s="208"/>
      <c r="F16" s="208"/>
      <c r="G16" s="209"/>
      <c r="H16" s="210"/>
      <c r="I16" s="210"/>
      <c r="J16" s="210"/>
      <c r="K16" s="187"/>
      <c r="L16" s="187"/>
    </row>
    <row r="17" spans="1:12" x14ac:dyDescent="0.25">
      <c r="A17" s="211"/>
      <c r="B17" s="176"/>
      <c r="C17" s="177"/>
      <c r="D17" s="173"/>
      <c r="E17" s="173"/>
      <c r="F17" s="173"/>
      <c r="G17" s="173"/>
      <c r="H17" s="212"/>
      <c r="I17" s="170"/>
      <c r="J17" s="170"/>
      <c r="K17" s="187"/>
      <c r="L17" s="187"/>
    </row>
    <row r="18" spans="1:12" x14ac:dyDescent="0.25">
      <c r="A18" s="213"/>
      <c r="B18" s="176"/>
      <c r="C18" s="177"/>
      <c r="D18" s="173"/>
      <c r="E18" s="173"/>
      <c r="F18" s="173"/>
      <c r="G18" s="173"/>
      <c r="H18" s="212"/>
      <c r="I18" s="170"/>
      <c r="J18" s="170"/>
      <c r="K18" s="187"/>
      <c r="L18" s="187"/>
    </row>
    <row r="19" spans="1:12" x14ac:dyDescent="0.25">
      <c r="A19" s="213"/>
      <c r="B19" s="176"/>
      <c r="C19" s="177"/>
      <c r="D19" s="214"/>
      <c r="E19" s="214"/>
      <c r="F19" s="214"/>
      <c r="G19" s="214"/>
      <c r="H19" s="214"/>
      <c r="I19" s="170"/>
      <c r="J19" s="170"/>
      <c r="K19" s="187"/>
      <c r="L19" s="187"/>
    </row>
    <row r="20" spans="1:12" x14ac:dyDescent="0.25">
      <c r="A20" s="211"/>
      <c r="B20" s="215"/>
      <c r="C20" s="175"/>
      <c r="D20" s="166"/>
      <c r="E20" s="166"/>
      <c r="F20" s="167"/>
      <c r="G20" s="168"/>
      <c r="H20" s="169"/>
      <c r="I20" s="170"/>
      <c r="J20" s="170"/>
      <c r="K20" s="187"/>
      <c r="L20" s="187"/>
    </row>
    <row r="21" spans="1:12" x14ac:dyDescent="0.25">
      <c r="A21" s="211"/>
      <c r="B21" s="171"/>
      <c r="C21" s="172"/>
      <c r="D21" s="166"/>
      <c r="E21" s="166"/>
      <c r="F21" s="167"/>
      <c r="G21" s="168"/>
      <c r="H21" s="169"/>
      <c r="I21" s="170"/>
      <c r="J21" s="170"/>
      <c r="K21" s="187"/>
      <c r="L21" s="187"/>
    </row>
    <row r="22" spans="1:12" x14ac:dyDescent="0.25">
      <c r="A22" s="211"/>
      <c r="B22" s="171"/>
      <c r="C22" s="172"/>
      <c r="D22" s="166"/>
      <c r="E22" s="166"/>
      <c r="F22" s="167"/>
      <c r="G22" s="168"/>
      <c r="H22" s="169"/>
      <c r="I22" s="170"/>
      <c r="J22" s="170"/>
      <c r="K22" s="187"/>
      <c r="L22" s="187"/>
    </row>
    <row r="23" spans="1:12" x14ac:dyDescent="0.25">
      <c r="A23" s="211"/>
      <c r="B23" s="171"/>
      <c r="C23" s="172"/>
      <c r="D23" s="166"/>
      <c r="E23" s="166"/>
      <c r="F23" s="167"/>
      <c r="G23" s="168"/>
      <c r="H23" s="169"/>
      <c r="I23" s="170"/>
      <c r="J23" s="170"/>
      <c r="K23" s="187"/>
      <c r="L23" s="187"/>
    </row>
    <row r="24" spans="1:12" x14ac:dyDescent="0.25">
      <c r="A24" s="211"/>
      <c r="B24" s="171"/>
      <c r="C24" s="172"/>
      <c r="D24" s="166"/>
      <c r="E24" s="166"/>
      <c r="F24" s="167"/>
      <c r="G24" s="168"/>
      <c r="H24" s="169"/>
      <c r="I24" s="170"/>
      <c r="J24" s="170"/>
      <c r="K24" s="187"/>
      <c r="L24" s="187"/>
    </row>
    <row r="25" spans="1:12" x14ac:dyDescent="0.25">
      <c r="A25" s="211"/>
      <c r="B25" s="171"/>
      <c r="C25" s="172"/>
      <c r="D25" s="166"/>
      <c r="E25" s="166"/>
      <c r="F25" s="167"/>
      <c r="G25" s="168"/>
      <c r="H25" s="169"/>
      <c r="I25" s="170"/>
      <c r="J25" s="170"/>
      <c r="K25" s="187"/>
      <c r="L25" s="187"/>
    </row>
    <row r="26" spans="1:12" x14ac:dyDescent="0.25">
      <c r="A26" s="211"/>
      <c r="B26" s="171"/>
      <c r="C26" s="172"/>
      <c r="D26" s="166"/>
      <c r="E26" s="166"/>
      <c r="F26" s="167"/>
      <c r="G26" s="168"/>
      <c r="H26" s="169"/>
      <c r="I26" s="170"/>
      <c r="J26" s="170"/>
      <c r="K26" s="187"/>
      <c r="L26" s="187"/>
    </row>
    <row r="27" spans="1:12" x14ac:dyDescent="0.25">
      <c r="A27" s="211"/>
      <c r="B27" s="171"/>
      <c r="C27" s="172"/>
      <c r="D27" s="166"/>
      <c r="E27" s="166"/>
      <c r="F27" s="167"/>
      <c r="G27" s="168"/>
      <c r="H27" s="169"/>
      <c r="I27" s="170"/>
      <c r="J27" s="170"/>
      <c r="K27" s="187"/>
      <c r="L27" s="187"/>
    </row>
    <row r="28" spans="1:12" x14ac:dyDescent="0.25">
      <c r="A28" s="211"/>
      <c r="B28" s="171"/>
      <c r="C28" s="172"/>
      <c r="D28" s="166"/>
      <c r="E28" s="166"/>
      <c r="F28" s="167"/>
      <c r="G28" s="168"/>
      <c r="H28" s="169"/>
      <c r="I28" s="170"/>
      <c r="J28" s="170"/>
      <c r="K28" s="187"/>
      <c r="L28" s="187"/>
    </row>
    <row r="29" spans="1:12" x14ac:dyDescent="0.25">
      <c r="A29" s="211"/>
      <c r="B29" s="171"/>
      <c r="C29" s="172"/>
      <c r="D29" s="166"/>
      <c r="E29" s="166"/>
      <c r="F29" s="167"/>
      <c r="G29" s="168"/>
      <c r="H29" s="169"/>
      <c r="I29" s="170"/>
      <c r="J29" s="170"/>
      <c r="K29" s="187"/>
      <c r="L29" s="187"/>
    </row>
    <row r="30" spans="1:12" x14ac:dyDescent="0.25">
      <c r="A30" s="211"/>
      <c r="B30" s="171"/>
      <c r="C30" s="172"/>
      <c r="D30" s="166"/>
      <c r="E30" s="166"/>
      <c r="F30" s="167"/>
      <c r="G30" s="168"/>
      <c r="H30" s="169"/>
      <c r="I30" s="170"/>
      <c r="J30" s="170"/>
      <c r="K30" s="187"/>
      <c r="L30" s="187"/>
    </row>
    <row r="31" spans="1:12" x14ac:dyDescent="0.25">
      <c r="A31" s="211"/>
      <c r="B31" s="171"/>
      <c r="C31" s="172"/>
      <c r="D31" s="166"/>
      <c r="E31" s="166"/>
      <c r="F31" s="167"/>
      <c r="G31" s="168"/>
      <c r="H31" s="169"/>
      <c r="I31" s="170"/>
      <c r="J31" s="170"/>
      <c r="K31" s="187"/>
      <c r="L31" s="187"/>
    </row>
    <row r="32" spans="1:12" x14ac:dyDescent="0.25">
      <c r="A32" s="211"/>
      <c r="B32" s="171"/>
      <c r="C32" s="172"/>
      <c r="D32" s="166"/>
      <c r="E32" s="166"/>
      <c r="F32" s="167"/>
      <c r="G32" s="168"/>
      <c r="H32" s="169"/>
      <c r="I32" s="170"/>
      <c r="J32" s="170"/>
      <c r="K32" s="187"/>
      <c r="L32" s="187"/>
    </row>
    <row r="33" spans="1:12" x14ac:dyDescent="0.25">
      <c r="A33" s="211"/>
      <c r="B33" s="171"/>
      <c r="C33" s="172"/>
      <c r="D33" s="166"/>
      <c r="E33" s="166"/>
      <c r="F33" s="167"/>
      <c r="G33" s="168"/>
      <c r="H33" s="169"/>
      <c r="I33" s="170"/>
      <c r="J33" s="170"/>
      <c r="K33" s="187"/>
      <c r="L33" s="187"/>
    </row>
    <row r="34" spans="1:12" x14ac:dyDescent="0.25">
      <c r="A34" s="211"/>
      <c r="B34" s="171"/>
      <c r="C34" s="172"/>
      <c r="D34" s="166"/>
      <c r="E34" s="166"/>
      <c r="F34" s="167"/>
      <c r="G34" s="168"/>
      <c r="H34" s="169"/>
      <c r="I34" s="170"/>
      <c r="J34" s="170"/>
      <c r="K34" s="187"/>
      <c r="L34" s="187"/>
    </row>
    <row r="35" spans="1:12" x14ac:dyDescent="0.25">
      <c r="A35" s="211"/>
      <c r="B35" s="171"/>
      <c r="C35" s="172"/>
      <c r="D35" s="166"/>
      <c r="E35" s="166"/>
      <c r="F35" s="167"/>
      <c r="G35" s="168"/>
      <c r="H35" s="169"/>
      <c r="I35" s="170"/>
      <c r="J35" s="170"/>
      <c r="K35" s="187"/>
      <c r="L35" s="187"/>
    </row>
    <row r="36" spans="1:12" x14ac:dyDescent="0.25">
      <c r="A36" s="211"/>
      <c r="B36" s="171"/>
      <c r="C36" s="172"/>
      <c r="D36" s="166"/>
      <c r="E36" s="166"/>
      <c r="F36" s="167"/>
      <c r="G36" s="168"/>
      <c r="H36" s="169"/>
      <c r="I36" s="170"/>
      <c r="J36" s="170"/>
      <c r="K36" s="187"/>
      <c r="L36" s="187"/>
    </row>
    <row r="37" spans="1:12" x14ac:dyDescent="0.25">
      <c r="A37" s="211"/>
      <c r="B37" s="171"/>
      <c r="C37" s="172"/>
      <c r="D37" s="166"/>
      <c r="E37" s="166"/>
      <c r="F37" s="167"/>
      <c r="G37" s="168"/>
      <c r="H37" s="169"/>
      <c r="I37" s="170"/>
      <c r="J37" s="170"/>
      <c r="K37" s="187"/>
      <c r="L37" s="187"/>
    </row>
    <row r="38" spans="1:12" x14ac:dyDescent="0.25">
      <c r="A38" s="213"/>
      <c r="B38" s="215"/>
      <c r="C38" s="175"/>
      <c r="D38" s="166"/>
      <c r="E38" s="166"/>
      <c r="F38" s="167"/>
      <c r="G38" s="168"/>
      <c r="H38" s="169"/>
      <c r="I38" s="170"/>
      <c r="J38" s="170"/>
      <c r="K38" s="187"/>
      <c r="L38" s="187"/>
    </row>
    <row r="39" spans="1:12" x14ac:dyDescent="0.25">
      <c r="A39" s="213"/>
      <c r="B39" s="171"/>
      <c r="C39" s="172"/>
      <c r="D39" s="166"/>
      <c r="E39" s="166"/>
      <c r="F39" s="167"/>
      <c r="G39" s="168"/>
      <c r="H39" s="169"/>
      <c r="I39" s="170"/>
      <c r="J39" s="170"/>
      <c r="K39" s="187"/>
      <c r="L39" s="187"/>
    </row>
    <row r="40" spans="1:12" x14ac:dyDescent="0.25">
      <c r="A40" s="213"/>
      <c r="B40" s="171"/>
      <c r="C40" s="172"/>
      <c r="D40" s="166"/>
      <c r="E40" s="166"/>
      <c r="F40" s="167"/>
      <c r="G40" s="168"/>
      <c r="H40" s="169"/>
      <c r="I40" s="170"/>
      <c r="J40" s="170"/>
      <c r="K40" s="187"/>
      <c r="L40" s="187"/>
    </row>
    <row r="41" spans="1:12" x14ac:dyDescent="0.25">
      <c r="A41" s="213"/>
      <c r="B41" s="171"/>
      <c r="C41" s="172"/>
      <c r="D41" s="166"/>
      <c r="E41" s="166"/>
      <c r="F41" s="167"/>
      <c r="G41" s="168"/>
      <c r="H41" s="169"/>
      <c r="I41" s="170"/>
      <c r="J41" s="170"/>
      <c r="K41" s="187"/>
      <c r="L41" s="187"/>
    </row>
    <row r="42" spans="1:12" x14ac:dyDescent="0.25">
      <c r="A42" s="213"/>
      <c r="B42" s="171"/>
      <c r="C42" s="172"/>
      <c r="D42" s="166"/>
      <c r="E42" s="166"/>
      <c r="F42" s="167"/>
      <c r="G42" s="168"/>
      <c r="H42" s="169"/>
      <c r="I42" s="170"/>
      <c r="J42" s="170"/>
      <c r="K42" s="187"/>
      <c r="L42" s="187"/>
    </row>
    <row r="43" spans="1:12" x14ac:dyDescent="0.25">
      <c r="A43" s="213"/>
      <c r="B43" s="171"/>
      <c r="C43" s="172"/>
      <c r="D43" s="166"/>
      <c r="E43" s="166"/>
      <c r="F43" s="167"/>
      <c r="G43" s="168"/>
      <c r="H43" s="169"/>
      <c r="I43" s="170"/>
      <c r="J43" s="170"/>
      <c r="K43" s="187"/>
      <c r="L43" s="187"/>
    </row>
    <row r="44" spans="1:12" x14ac:dyDescent="0.25">
      <c r="A44" s="213"/>
      <c r="B44" s="171"/>
      <c r="C44" s="172"/>
      <c r="D44" s="166"/>
      <c r="E44" s="166"/>
      <c r="F44" s="167"/>
      <c r="G44" s="168"/>
      <c r="H44" s="169"/>
      <c r="I44" s="170"/>
      <c r="J44" s="170"/>
      <c r="K44" s="187"/>
      <c r="L44" s="187"/>
    </row>
    <row r="45" spans="1:12" x14ac:dyDescent="0.25">
      <c r="A45" s="213"/>
      <c r="B45" s="171"/>
      <c r="C45" s="172"/>
      <c r="D45" s="166"/>
      <c r="E45" s="166"/>
      <c r="F45" s="167"/>
      <c r="G45" s="168"/>
      <c r="H45" s="169"/>
      <c r="I45" s="170"/>
      <c r="J45" s="170"/>
      <c r="K45" s="187"/>
      <c r="L45" s="187"/>
    </row>
    <row r="46" spans="1:12" x14ac:dyDescent="0.25">
      <c r="A46" s="213"/>
      <c r="B46" s="171"/>
      <c r="C46" s="172"/>
      <c r="D46" s="166"/>
      <c r="E46" s="166"/>
      <c r="F46" s="167"/>
      <c r="G46" s="168"/>
      <c r="H46" s="169"/>
      <c r="I46" s="170"/>
      <c r="J46" s="170"/>
      <c r="K46" s="187"/>
      <c r="L46" s="187"/>
    </row>
    <row r="47" spans="1:12" x14ac:dyDescent="0.25">
      <c r="A47" s="213"/>
      <c r="B47" s="171"/>
      <c r="C47" s="172"/>
      <c r="D47" s="166"/>
      <c r="E47" s="166"/>
      <c r="F47" s="167"/>
      <c r="G47" s="168"/>
      <c r="H47" s="169"/>
      <c r="I47" s="170"/>
      <c r="J47" s="170"/>
      <c r="K47" s="187"/>
      <c r="L47" s="187"/>
    </row>
    <row r="48" spans="1:12" x14ac:dyDescent="0.25">
      <c r="A48" s="213"/>
      <c r="B48" s="171"/>
      <c r="C48" s="172"/>
      <c r="D48" s="166"/>
      <c r="E48" s="166"/>
      <c r="F48" s="167"/>
      <c r="G48" s="168"/>
      <c r="H48" s="169"/>
      <c r="I48" s="170"/>
      <c r="J48" s="170"/>
      <c r="K48" s="187"/>
      <c r="L48" s="187"/>
    </row>
    <row r="49" spans="1:12" x14ac:dyDescent="0.25">
      <c r="A49" s="213"/>
      <c r="B49" s="171"/>
      <c r="C49" s="172"/>
      <c r="D49" s="166"/>
      <c r="E49" s="166"/>
      <c r="F49" s="167"/>
      <c r="G49" s="168"/>
      <c r="H49" s="169"/>
      <c r="I49" s="170"/>
      <c r="J49" s="170"/>
      <c r="K49" s="187"/>
      <c r="L49" s="187"/>
    </row>
    <row r="50" spans="1:12" x14ac:dyDescent="0.25">
      <c r="A50" s="213"/>
      <c r="B50" s="171"/>
      <c r="C50" s="172"/>
      <c r="D50" s="166"/>
      <c r="E50" s="166"/>
      <c r="F50" s="167"/>
      <c r="G50" s="168"/>
      <c r="H50" s="169"/>
      <c r="I50" s="170"/>
      <c r="J50" s="170"/>
      <c r="K50" s="187"/>
      <c r="L50" s="187"/>
    </row>
    <row r="51" spans="1:12" x14ac:dyDescent="0.25">
      <c r="A51" s="213"/>
      <c r="B51" s="171"/>
      <c r="C51" s="172"/>
      <c r="D51" s="166"/>
      <c r="E51" s="166"/>
      <c r="F51" s="167"/>
      <c r="G51" s="168"/>
      <c r="H51" s="169"/>
      <c r="I51" s="170"/>
      <c r="J51" s="170"/>
      <c r="K51" s="187"/>
      <c r="L51" s="187"/>
    </row>
    <row r="52" spans="1:12" x14ac:dyDescent="0.25">
      <c r="A52" s="213"/>
      <c r="B52" s="171"/>
      <c r="C52" s="172"/>
      <c r="D52" s="166"/>
      <c r="E52" s="166"/>
      <c r="F52" s="167"/>
      <c r="G52" s="168"/>
      <c r="H52" s="169"/>
      <c r="I52" s="170"/>
      <c r="J52" s="170"/>
      <c r="K52" s="187"/>
      <c r="L52" s="187"/>
    </row>
    <row r="53" spans="1:12" x14ac:dyDescent="0.25">
      <c r="A53" s="213"/>
      <c r="B53" s="171"/>
      <c r="C53" s="172"/>
      <c r="D53" s="166"/>
      <c r="E53" s="166"/>
      <c r="F53" s="167"/>
      <c r="G53" s="168"/>
      <c r="H53" s="169"/>
      <c r="I53" s="170"/>
      <c r="J53" s="170"/>
      <c r="K53" s="187"/>
      <c r="L53" s="187"/>
    </row>
    <row r="54" spans="1:12" x14ac:dyDescent="0.25">
      <c r="A54" s="213"/>
      <c r="B54" s="171"/>
      <c r="C54" s="172"/>
      <c r="D54" s="166"/>
      <c r="E54" s="166"/>
      <c r="F54" s="167"/>
      <c r="G54" s="168"/>
      <c r="H54" s="169"/>
      <c r="I54" s="170"/>
      <c r="J54" s="170"/>
      <c r="K54" s="187"/>
      <c r="L54" s="187"/>
    </row>
    <row r="55" spans="1:12" x14ac:dyDescent="0.25">
      <c r="A55" s="213"/>
      <c r="B55" s="171"/>
      <c r="C55" s="172"/>
      <c r="D55" s="166"/>
      <c r="E55" s="166"/>
      <c r="F55" s="167"/>
      <c r="G55" s="168"/>
      <c r="H55" s="169"/>
      <c r="I55" s="170"/>
      <c r="J55" s="170"/>
      <c r="K55" s="187"/>
      <c r="L55" s="187"/>
    </row>
    <row r="56" spans="1:12" x14ac:dyDescent="0.25">
      <c r="A56" s="211"/>
      <c r="B56" s="176"/>
      <c r="C56" s="177"/>
      <c r="D56" s="212"/>
      <c r="E56" s="212"/>
      <c r="F56" s="212"/>
      <c r="G56" s="212"/>
      <c r="H56" s="212"/>
      <c r="I56" s="170"/>
      <c r="J56" s="170"/>
      <c r="K56" s="187"/>
      <c r="L56" s="187"/>
    </row>
    <row r="57" spans="1:12" x14ac:dyDescent="0.25">
      <c r="A57" s="213"/>
      <c r="B57" s="215"/>
      <c r="C57" s="175"/>
      <c r="D57" s="166"/>
      <c r="E57" s="166"/>
      <c r="F57" s="167"/>
      <c r="G57" s="168"/>
      <c r="H57" s="169"/>
      <c r="I57" s="170"/>
      <c r="J57" s="170"/>
      <c r="K57" s="187"/>
      <c r="L57" s="187"/>
    </row>
    <row r="58" spans="1:12" x14ac:dyDescent="0.25">
      <c r="A58" s="213"/>
      <c r="B58" s="171"/>
      <c r="C58" s="172"/>
      <c r="D58" s="166"/>
      <c r="E58" s="166"/>
      <c r="F58" s="167"/>
      <c r="G58" s="168"/>
      <c r="H58" s="169"/>
      <c r="I58" s="170"/>
      <c r="J58" s="170"/>
      <c r="K58" s="187"/>
      <c r="L58" s="187"/>
    </row>
    <row r="59" spans="1:12" x14ac:dyDescent="0.25">
      <c r="A59" s="213"/>
      <c r="B59" s="171"/>
      <c r="C59" s="172"/>
      <c r="D59" s="166"/>
      <c r="E59" s="166"/>
      <c r="F59" s="167"/>
      <c r="G59" s="168"/>
      <c r="H59" s="169"/>
      <c r="I59" s="170"/>
      <c r="J59" s="170"/>
      <c r="K59" s="187"/>
      <c r="L59" s="187"/>
    </row>
    <row r="60" spans="1:12" x14ac:dyDescent="0.25">
      <c r="A60" s="213"/>
      <c r="B60" s="171"/>
      <c r="C60" s="172"/>
      <c r="D60" s="166"/>
      <c r="E60" s="166"/>
      <c r="F60" s="167"/>
      <c r="G60" s="168"/>
      <c r="H60" s="169"/>
      <c r="I60" s="170"/>
      <c r="J60" s="170"/>
      <c r="K60" s="187"/>
      <c r="L60" s="187"/>
    </row>
    <row r="61" spans="1:12" x14ac:dyDescent="0.25">
      <c r="A61" s="213"/>
      <c r="B61" s="171"/>
      <c r="C61" s="172"/>
      <c r="D61" s="166"/>
      <c r="E61" s="166"/>
      <c r="F61" s="167"/>
      <c r="G61" s="168"/>
      <c r="H61" s="169"/>
      <c r="I61" s="170"/>
      <c r="J61" s="170"/>
      <c r="K61" s="187"/>
      <c r="L61" s="187"/>
    </row>
    <row r="62" spans="1:12" x14ac:dyDescent="0.25">
      <c r="A62" s="213"/>
      <c r="B62" s="171"/>
      <c r="C62" s="172"/>
      <c r="D62" s="166"/>
      <c r="E62" s="166"/>
      <c r="F62" s="167"/>
      <c r="G62" s="168"/>
      <c r="H62" s="169"/>
      <c r="I62" s="170"/>
      <c r="J62" s="170"/>
      <c r="K62" s="187"/>
      <c r="L62" s="187"/>
    </row>
    <row r="63" spans="1:12" x14ac:dyDescent="0.25">
      <c r="A63" s="213"/>
      <c r="B63" s="171"/>
      <c r="C63" s="172"/>
      <c r="D63" s="166"/>
      <c r="E63" s="166"/>
      <c r="F63" s="167"/>
      <c r="G63" s="168"/>
      <c r="H63" s="169"/>
      <c r="I63" s="170"/>
      <c r="J63" s="170"/>
      <c r="K63" s="187"/>
      <c r="L63" s="187"/>
    </row>
    <row r="64" spans="1:12" x14ac:dyDescent="0.25">
      <c r="A64" s="213"/>
      <c r="B64" s="171"/>
      <c r="C64" s="172"/>
      <c r="D64" s="166"/>
      <c r="E64" s="166"/>
      <c r="F64" s="167"/>
      <c r="G64" s="168"/>
      <c r="H64" s="169"/>
      <c r="I64" s="170"/>
      <c r="J64" s="170"/>
      <c r="K64" s="187"/>
      <c r="L64" s="187"/>
    </row>
    <row r="65" spans="1:12" x14ac:dyDescent="0.25">
      <c r="A65" s="213"/>
      <c r="B65" s="171"/>
      <c r="C65" s="172"/>
      <c r="D65" s="166"/>
      <c r="E65" s="166"/>
      <c r="F65" s="167"/>
      <c r="G65" s="168"/>
      <c r="H65" s="169"/>
      <c r="I65" s="170"/>
      <c r="J65" s="170"/>
      <c r="K65" s="187"/>
      <c r="L65" s="187"/>
    </row>
    <row r="66" spans="1:12" x14ac:dyDescent="0.25">
      <c r="A66" s="213"/>
      <c r="B66" s="171"/>
      <c r="C66" s="172"/>
      <c r="D66" s="166"/>
      <c r="E66" s="166"/>
      <c r="F66" s="167"/>
      <c r="G66" s="168"/>
      <c r="H66" s="169"/>
      <c r="I66" s="170"/>
      <c r="J66" s="170"/>
      <c r="K66" s="187"/>
      <c r="L66" s="187"/>
    </row>
    <row r="67" spans="1:12" x14ac:dyDescent="0.25">
      <c r="A67" s="213"/>
      <c r="B67" s="171"/>
      <c r="C67" s="172"/>
      <c r="D67" s="166"/>
      <c r="E67" s="166"/>
      <c r="F67" s="167"/>
      <c r="G67" s="168"/>
      <c r="H67" s="169"/>
      <c r="I67" s="170"/>
      <c r="J67" s="170"/>
      <c r="K67" s="187"/>
      <c r="L67" s="187"/>
    </row>
    <row r="68" spans="1:12" x14ac:dyDescent="0.25">
      <c r="A68" s="213"/>
      <c r="B68" s="171"/>
      <c r="C68" s="172"/>
      <c r="D68" s="166"/>
      <c r="E68" s="166"/>
      <c r="F68" s="167"/>
      <c r="G68" s="168"/>
      <c r="H68" s="169"/>
      <c r="I68" s="170"/>
      <c r="J68" s="170"/>
      <c r="K68" s="187"/>
      <c r="L68" s="187"/>
    </row>
    <row r="69" spans="1:12" x14ac:dyDescent="0.25">
      <c r="A69" s="213"/>
      <c r="B69" s="171"/>
      <c r="C69" s="172"/>
      <c r="D69" s="166"/>
      <c r="E69" s="166"/>
      <c r="F69" s="167"/>
      <c r="G69" s="168"/>
      <c r="H69" s="169"/>
      <c r="I69" s="170"/>
      <c r="J69" s="170"/>
      <c r="K69" s="187"/>
      <c r="L69" s="187"/>
    </row>
    <row r="70" spans="1:12" x14ac:dyDescent="0.25">
      <c r="A70" s="213"/>
      <c r="B70" s="171"/>
      <c r="C70" s="172"/>
      <c r="D70" s="166"/>
      <c r="E70" s="166"/>
      <c r="F70" s="167"/>
      <c r="G70" s="168"/>
      <c r="H70" s="169"/>
      <c r="I70" s="170"/>
      <c r="J70" s="170"/>
      <c r="K70" s="187"/>
      <c r="L70" s="187"/>
    </row>
    <row r="71" spans="1:12" x14ac:dyDescent="0.25">
      <c r="A71" s="213"/>
      <c r="B71" s="171"/>
      <c r="C71" s="172"/>
      <c r="D71" s="166"/>
      <c r="E71" s="166"/>
      <c r="F71" s="167"/>
      <c r="G71" s="168"/>
      <c r="H71" s="169"/>
      <c r="I71" s="170"/>
      <c r="J71" s="170"/>
      <c r="K71" s="187"/>
      <c r="L71" s="187"/>
    </row>
    <row r="72" spans="1:12" x14ac:dyDescent="0.25">
      <c r="A72" s="211"/>
      <c r="B72" s="215"/>
      <c r="C72" s="175"/>
      <c r="D72" s="166"/>
      <c r="E72" s="166"/>
      <c r="F72" s="167"/>
      <c r="G72" s="168"/>
      <c r="H72" s="169"/>
      <c r="I72" s="170"/>
      <c r="J72" s="170"/>
      <c r="K72" s="187"/>
      <c r="L72" s="187"/>
    </row>
    <row r="73" spans="1:12" x14ac:dyDescent="0.25">
      <c r="A73" s="211"/>
      <c r="B73" s="216"/>
      <c r="C73" s="172"/>
      <c r="D73" s="166"/>
      <c r="E73" s="166"/>
      <c r="F73" s="167"/>
      <c r="G73" s="168"/>
      <c r="H73" s="169"/>
      <c r="I73" s="170"/>
      <c r="J73" s="170"/>
      <c r="K73" s="187"/>
      <c r="L73" s="187"/>
    </row>
    <row r="74" spans="1:12" x14ac:dyDescent="0.25">
      <c r="A74" s="211"/>
      <c r="B74" s="216"/>
      <c r="C74" s="172"/>
      <c r="D74" s="166"/>
      <c r="E74" s="166"/>
      <c r="F74" s="167"/>
      <c r="G74" s="168"/>
      <c r="H74" s="169"/>
      <c r="I74" s="170"/>
      <c r="J74" s="170"/>
      <c r="K74" s="187"/>
      <c r="L74" s="187"/>
    </row>
    <row r="75" spans="1:12" x14ac:dyDescent="0.25">
      <c r="A75" s="211"/>
      <c r="B75" s="216"/>
      <c r="C75" s="172"/>
      <c r="D75" s="166"/>
      <c r="E75" s="166"/>
      <c r="F75" s="167"/>
      <c r="G75" s="168"/>
      <c r="H75" s="169"/>
      <c r="I75" s="170"/>
      <c r="J75" s="170"/>
      <c r="K75" s="187"/>
      <c r="L75" s="187"/>
    </row>
    <row r="76" spans="1:12" x14ac:dyDescent="0.25">
      <c r="A76" s="211"/>
      <c r="B76" s="216"/>
      <c r="C76" s="172"/>
      <c r="D76" s="166"/>
      <c r="E76" s="166"/>
      <c r="F76" s="167"/>
      <c r="G76" s="168"/>
      <c r="H76" s="169"/>
      <c r="I76" s="170"/>
      <c r="J76" s="170"/>
      <c r="K76" s="187"/>
      <c r="L76" s="187"/>
    </row>
    <row r="77" spans="1:12" x14ac:dyDescent="0.25">
      <c r="A77" s="211"/>
      <c r="B77" s="216"/>
      <c r="C77" s="172"/>
      <c r="D77" s="166"/>
      <c r="E77" s="166"/>
      <c r="F77" s="167"/>
      <c r="G77" s="168"/>
      <c r="H77" s="169"/>
      <c r="I77" s="170"/>
      <c r="J77" s="170"/>
      <c r="K77" s="187"/>
      <c r="L77" s="187"/>
    </row>
    <row r="78" spans="1:12" x14ac:dyDescent="0.25">
      <c r="A78" s="213"/>
      <c r="B78" s="215"/>
      <c r="C78" s="175"/>
      <c r="D78" s="166"/>
      <c r="E78" s="166"/>
      <c r="F78" s="167"/>
      <c r="G78" s="168"/>
      <c r="H78" s="169"/>
      <c r="I78" s="170"/>
      <c r="J78" s="170"/>
      <c r="K78" s="187"/>
      <c r="L78" s="187"/>
    </row>
    <row r="79" spans="1:12" x14ac:dyDescent="0.25">
      <c r="A79" s="213"/>
      <c r="B79" s="171"/>
      <c r="C79" s="172"/>
      <c r="D79" s="166"/>
      <c r="E79" s="166"/>
      <c r="F79" s="167"/>
      <c r="G79" s="168"/>
      <c r="H79" s="169"/>
      <c r="I79" s="170"/>
      <c r="J79" s="170"/>
      <c r="K79" s="187"/>
      <c r="L79" s="187"/>
    </row>
    <row r="80" spans="1:12" x14ac:dyDescent="0.25">
      <c r="A80" s="213"/>
      <c r="B80" s="171"/>
      <c r="C80" s="172"/>
      <c r="D80" s="166"/>
      <c r="E80" s="166"/>
      <c r="F80" s="167"/>
      <c r="G80" s="168"/>
      <c r="H80" s="169"/>
      <c r="I80" s="170"/>
      <c r="J80" s="170"/>
      <c r="K80" s="187"/>
      <c r="L80" s="187"/>
    </row>
    <row r="81" spans="1:12" x14ac:dyDescent="0.25">
      <c r="A81" s="213"/>
      <c r="B81" s="171"/>
      <c r="C81" s="172"/>
      <c r="D81" s="166"/>
      <c r="E81" s="166"/>
      <c r="F81" s="167"/>
      <c r="G81" s="168"/>
      <c r="H81" s="169"/>
      <c r="I81" s="170"/>
      <c r="J81" s="170"/>
      <c r="K81" s="187"/>
      <c r="L81" s="187"/>
    </row>
    <row r="82" spans="1:12" x14ac:dyDescent="0.25">
      <c r="A82" s="213"/>
      <c r="B82" s="171"/>
      <c r="C82" s="172"/>
      <c r="D82" s="166"/>
      <c r="E82" s="166"/>
      <c r="F82" s="167"/>
      <c r="G82" s="168"/>
      <c r="H82" s="169"/>
      <c r="I82" s="170"/>
      <c r="J82" s="170"/>
      <c r="K82" s="187"/>
      <c r="L82" s="187"/>
    </row>
    <row r="83" spans="1:12" x14ac:dyDescent="0.25">
      <c r="A83" s="213"/>
      <c r="B83" s="171"/>
      <c r="C83" s="172"/>
      <c r="D83" s="166"/>
      <c r="E83" s="166"/>
      <c r="F83" s="167"/>
      <c r="G83" s="168"/>
      <c r="H83" s="169"/>
      <c r="I83" s="170"/>
      <c r="J83" s="170"/>
      <c r="K83" s="187"/>
      <c r="L83" s="187"/>
    </row>
    <row r="84" spans="1:12" x14ac:dyDescent="0.25">
      <c r="A84" s="213"/>
      <c r="B84" s="171"/>
      <c r="C84" s="172"/>
      <c r="D84" s="166"/>
      <c r="E84" s="166"/>
      <c r="F84" s="167"/>
      <c r="G84" s="168"/>
      <c r="H84" s="169"/>
      <c r="I84" s="170"/>
      <c r="J84" s="170"/>
      <c r="K84" s="187"/>
      <c r="L84" s="187"/>
    </row>
    <row r="85" spans="1:12" x14ac:dyDescent="0.25">
      <c r="A85" s="213"/>
      <c r="B85" s="171"/>
      <c r="C85" s="172"/>
      <c r="D85" s="166"/>
      <c r="E85" s="166"/>
      <c r="F85" s="167"/>
      <c r="G85" s="168"/>
      <c r="H85" s="169"/>
      <c r="I85" s="170"/>
      <c r="J85" s="170"/>
      <c r="K85" s="187"/>
      <c r="L85" s="187"/>
    </row>
    <row r="86" spans="1:12" x14ac:dyDescent="0.25">
      <c r="A86" s="213"/>
      <c r="B86" s="171"/>
      <c r="C86" s="172"/>
      <c r="D86" s="166"/>
      <c r="E86" s="166"/>
      <c r="F86" s="167"/>
      <c r="G86" s="168"/>
      <c r="H86" s="169"/>
      <c r="I86" s="170"/>
      <c r="J86" s="170"/>
      <c r="K86" s="187"/>
      <c r="L86" s="187"/>
    </row>
    <row r="87" spans="1:12" x14ac:dyDescent="0.25">
      <c r="A87" s="213"/>
      <c r="B87" s="171"/>
      <c r="C87" s="172"/>
      <c r="D87" s="166"/>
      <c r="E87" s="166"/>
      <c r="F87" s="167"/>
      <c r="G87" s="168"/>
      <c r="H87" s="169"/>
      <c r="I87" s="170"/>
      <c r="J87" s="170"/>
      <c r="K87" s="187"/>
      <c r="L87" s="187"/>
    </row>
    <row r="88" spans="1:12" x14ac:dyDescent="0.25">
      <c r="A88" s="211"/>
      <c r="B88" s="215"/>
      <c r="C88" s="175"/>
      <c r="D88" s="166"/>
      <c r="E88" s="166"/>
      <c r="F88" s="167"/>
      <c r="G88" s="168"/>
      <c r="H88" s="169"/>
      <c r="I88" s="170"/>
      <c r="J88" s="170"/>
      <c r="K88" s="187"/>
      <c r="L88" s="187"/>
    </row>
    <row r="89" spans="1:12" x14ac:dyDescent="0.25">
      <c r="A89" s="211"/>
      <c r="B89" s="171"/>
      <c r="C89" s="172"/>
      <c r="D89" s="166"/>
      <c r="E89" s="166"/>
      <c r="F89" s="167"/>
      <c r="G89" s="168"/>
      <c r="H89" s="169"/>
      <c r="I89" s="170"/>
      <c r="J89" s="170"/>
      <c r="K89" s="187"/>
      <c r="L89" s="187"/>
    </row>
    <row r="90" spans="1:12" x14ac:dyDescent="0.25">
      <c r="A90" s="211"/>
      <c r="B90" s="171"/>
      <c r="C90" s="172"/>
      <c r="D90" s="166"/>
      <c r="E90" s="166"/>
      <c r="F90" s="167"/>
      <c r="G90" s="168"/>
      <c r="H90" s="169"/>
      <c r="I90" s="170"/>
      <c r="J90" s="170"/>
      <c r="K90" s="187"/>
      <c r="L90" s="187"/>
    </row>
    <row r="91" spans="1:12" x14ac:dyDescent="0.25">
      <c r="A91" s="211"/>
      <c r="B91" s="171"/>
      <c r="C91" s="172"/>
      <c r="D91" s="166"/>
      <c r="E91" s="166"/>
      <c r="F91" s="167"/>
      <c r="G91" s="168"/>
      <c r="H91" s="169"/>
      <c r="I91" s="170"/>
      <c r="J91" s="170"/>
      <c r="K91" s="187"/>
      <c r="L91" s="187"/>
    </row>
    <row r="92" spans="1:12" x14ac:dyDescent="0.25">
      <c r="A92" s="211"/>
      <c r="B92" s="171"/>
      <c r="C92" s="172"/>
      <c r="D92" s="166"/>
      <c r="E92" s="166"/>
      <c r="F92" s="167"/>
      <c r="G92" s="168"/>
      <c r="H92" s="169"/>
      <c r="I92" s="170"/>
      <c r="J92" s="170"/>
      <c r="K92" s="187"/>
      <c r="L92" s="187"/>
    </row>
    <row r="93" spans="1:12" x14ac:dyDescent="0.25">
      <c r="A93" s="211"/>
      <c r="B93" s="171"/>
      <c r="C93" s="172"/>
      <c r="D93" s="166"/>
      <c r="E93" s="166"/>
      <c r="F93" s="167"/>
      <c r="G93" s="168"/>
      <c r="H93" s="169"/>
      <c r="I93" s="170"/>
      <c r="J93" s="170"/>
      <c r="K93" s="187"/>
      <c r="L93" s="187"/>
    </row>
    <row r="94" spans="1:12" x14ac:dyDescent="0.25">
      <c r="A94" s="211"/>
      <c r="B94" s="171"/>
      <c r="C94" s="172"/>
      <c r="D94" s="166"/>
      <c r="E94" s="166"/>
      <c r="F94" s="167"/>
      <c r="G94" s="168"/>
      <c r="H94" s="169"/>
      <c r="I94" s="170"/>
      <c r="J94" s="170"/>
      <c r="K94" s="187"/>
      <c r="L94" s="187"/>
    </row>
    <row r="95" spans="1:12" x14ac:dyDescent="0.25">
      <c r="A95" s="211"/>
      <c r="B95" s="171"/>
      <c r="C95" s="172"/>
      <c r="D95" s="166"/>
      <c r="E95" s="166"/>
      <c r="F95" s="167"/>
      <c r="G95" s="168"/>
      <c r="H95" s="169"/>
      <c r="I95" s="170"/>
      <c r="J95" s="170"/>
      <c r="K95" s="187"/>
      <c r="L95" s="187"/>
    </row>
    <row r="96" spans="1:12" x14ac:dyDescent="0.25">
      <c r="A96" s="211"/>
      <c r="B96" s="171"/>
      <c r="C96" s="172"/>
      <c r="D96" s="166"/>
      <c r="E96" s="166"/>
      <c r="F96" s="167"/>
      <c r="G96" s="168"/>
      <c r="H96" s="169"/>
      <c r="I96" s="170"/>
      <c r="J96" s="170"/>
      <c r="K96" s="187"/>
      <c r="L96" s="187"/>
    </row>
    <row r="97" spans="1:12" x14ac:dyDescent="0.25">
      <c r="A97" s="211"/>
      <c r="B97" s="171"/>
      <c r="C97" s="172"/>
      <c r="D97" s="166"/>
      <c r="E97" s="166"/>
      <c r="F97" s="167"/>
      <c r="G97" s="168"/>
      <c r="H97" s="169"/>
      <c r="I97" s="170"/>
      <c r="J97" s="170"/>
      <c r="K97" s="187"/>
      <c r="L97" s="187"/>
    </row>
    <row r="98" spans="1:12" x14ac:dyDescent="0.25">
      <c r="A98" s="211"/>
      <c r="B98" s="171"/>
      <c r="C98" s="172"/>
      <c r="D98" s="166"/>
      <c r="E98" s="166"/>
      <c r="F98" s="167"/>
      <c r="G98" s="168"/>
      <c r="H98" s="169"/>
      <c r="I98" s="170"/>
      <c r="J98" s="170"/>
      <c r="K98" s="187"/>
      <c r="L98" s="187"/>
    </row>
    <row r="99" spans="1:12" x14ac:dyDescent="0.25">
      <c r="A99" s="211"/>
      <c r="B99" s="171"/>
      <c r="C99" s="172"/>
      <c r="D99" s="166"/>
      <c r="E99" s="166"/>
      <c r="F99" s="167"/>
      <c r="G99" s="168"/>
      <c r="H99" s="169"/>
      <c r="I99" s="170"/>
      <c r="J99" s="170"/>
      <c r="K99" s="187"/>
      <c r="L99" s="187"/>
    </row>
    <row r="100" spans="1:12" x14ac:dyDescent="0.25">
      <c r="A100" s="211"/>
      <c r="B100" s="171"/>
      <c r="C100" s="172"/>
      <c r="D100" s="166"/>
      <c r="E100" s="166"/>
      <c r="F100" s="167"/>
      <c r="G100" s="168"/>
      <c r="H100" s="169"/>
      <c r="I100" s="170"/>
      <c r="J100" s="170"/>
      <c r="K100" s="187"/>
      <c r="L100" s="187"/>
    </row>
    <row r="101" spans="1:12" x14ac:dyDescent="0.25">
      <c r="A101" s="213"/>
      <c r="B101" s="215"/>
      <c r="C101" s="175"/>
      <c r="D101" s="166"/>
      <c r="E101" s="166"/>
      <c r="F101" s="167"/>
      <c r="G101" s="168"/>
      <c r="H101" s="169"/>
      <c r="I101" s="170"/>
      <c r="J101" s="170"/>
      <c r="K101" s="187"/>
      <c r="L101" s="187"/>
    </row>
    <row r="102" spans="1:12" x14ac:dyDescent="0.25">
      <c r="A102" s="213"/>
      <c r="B102" s="171"/>
      <c r="C102" s="172"/>
      <c r="D102" s="166"/>
      <c r="E102" s="166"/>
      <c r="F102" s="167"/>
      <c r="G102" s="168"/>
      <c r="H102" s="169"/>
      <c r="I102" s="170"/>
      <c r="J102" s="170"/>
      <c r="K102" s="187"/>
      <c r="L102" s="187"/>
    </row>
    <row r="103" spans="1:12" x14ac:dyDescent="0.25">
      <c r="A103" s="213"/>
      <c r="B103" s="171"/>
      <c r="C103" s="172"/>
      <c r="D103" s="166"/>
      <c r="E103" s="166"/>
      <c r="F103" s="167"/>
      <c r="G103" s="168"/>
      <c r="H103" s="169"/>
      <c r="I103" s="170"/>
      <c r="J103" s="170"/>
      <c r="K103" s="187"/>
      <c r="L103" s="187"/>
    </row>
    <row r="104" spans="1:12" x14ac:dyDescent="0.25">
      <c r="A104" s="213"/>
      <c r="B104" s="171"/>
      <c r="C104" s="172"/>
      <c r="D104" s="166"/>
      <c r="E104" s="166"/>
      <c r="F104" s="167"/>
      <c r="G104" s="168"/>
      <c r="H104" s="169"/>
      <c r="I104" s="170"/>
      <c r="J104" s="170"/>
      <c r="K104" s="187"/>
      <c r="L104" s="187"/>
    </row>
    <row r="105" spans="1:12" x14ac:dyDescent="0.25">
      <c r="A105" s="213"/>
      <c r="B105" s="171"/>
      <c r="C105" s="172"/>
      <c r="D105" s="166"/>
      <c r="E105" s="166"/>
      <c r="F105" s="167"/>
      <c r="G105" s="168"/>
      <c r="H105" s="169"/>
      <c r="I105" s="170"/>
      <c r="J105" s="170"/>
      <c r="K105" s="187"/>
      <c r="L105" s="187"/>
    </row>
    <row r="106" spans="1:12" x14ac:dyDescent="0.25">
      <c r="A106" s="213"/>
      <c r="B106" s="171"/>
      <c r="C106" s="172"/>
      <c r="D106" s="166"/>
      <c r="E106" s="166"/>
      <c r="F106" s="167"/>
      <c r="G106" s="168"/>
      <c r="H106" s="169"/>
      <c r="I106" s="170"/>
      <c r="J106" s="170"/>
      <c r="K106" s="187"/>
      <c r="L106" s="187"/>
    </row>
    <row r="107" spans="1:12" x14ac:dyDescent="0.25">
      <c r="A107" s="213"/>
      <c r="B107" s="171"/>
      <c r="C107" s="172"/>
      <c r="D107" s="166"/>
      <c r="E107" s="166"/>
      <c r="F107" s="167"/>
      <c r="G107" s="168"/>
      <c r="H107" s="169"/>
      <c r="I107" s="170"/>
      <c r="J107" s="170"/>
      <c r="K107" s="187"/>
      <c r="L107" s="187"/>
    </row>
    <row r="108" spans="1:12" x14ac:dyDescent="0.25">
      <c r="A108" s="211"/>
      <c r="B108" s="215"/>
      <c r="C108" s="175"/>
      <c r="D108" s="217"/>
      <c r="E108" s="217"/>
      <c r="F108" s="173"/>
      <c r="G108" s="166"/>
      <c r="H108" s="169"/>
      <c r="I108" s="170"/>
      <c r="J108" s="170"/>
      <c r="K108" s="187"/>
      <c r="L108" s="187"/>
    </row>
    <row r="109" spans="1:12" x14ac:dyDescent="0.25">
      <c r="A109" s="211"/>
      <c r="B109" s="171"/>
      <c r="C109" s="172"/>
      <c r="D109" s="217"/>
      <c r="E109" s="217"/>
      <c r="F109" s="173"/>
      <c r="G109" s="166"/>
      <c r="H109" s="169"/>
      <c r="I109" s="170"/>
      <c r="J109" s="170"/>
      <c r="K109" s="187"/>
      <c r="L109" s="187"/>
    </row>
    <row r="110" spans="1:12" x14ac:dyDescent="0.25">
      <c r="A110" s="211"/>
      <c r="B110" s="171"/>
      <c r="C110" s="172"/>
      <c r="D110" s="217"/>
      <c r="E110" s="217"/>
      <c r="F110" s="173"/>
      <c r="G110" s="166"/>
      <c r="H110" s="169"/>
      <c r="I110" s="170"/>
      <c r="J110" s="170"/>
      <c r="K110" s="187"/>
      <c r="L110" s="187"/>
    </row>
    <row r="111" spans="1:12" x14ac:dyDescent="0.25">
      <c r="A111" s="211"/>
      <c r="B111" s="171"/>
      <c r="C111" s="172"/>
      <c r="D111" s="217"/>
      <c r="E111" s="217"/>
      <c r="F111" s="173"/>
      <c r="G111" s="166"/>
      <c r="H111" s="169"/>
      <c r="I111" s="170"/>
      <c r="J111" s="170"/>
      <c r="K111" s="187"/>
      <c r="L111" s="187"/>
    </row>
    <row r="112" spans="1:12" x14ac:dyDescent="0.25">
      <c r="A112" s="213"/>
      <c r="B112" s="215"/>
      <c r="C112" s="175"/>
      <c r="D112" s="217"/>
      <c r="E112" s="217"/>
      <c r="F112" s="173"/>
      <c r="G112" s="166"/>
      <c r="H112" s="169"/>
      <c r="I112" s="170"/>
      <c r="J112" s="170"/>
      <c r="K112" s="187"/>
      <c r="L112" s="187"/>
    </row>
    <row r="113" spans="1:12" x14ac:dyDescent="0.25">
      <c r="A113" s="213"/>
      <c r="B113" s="171"/>
      <c r="C113" s="172"/>
      <c r="D113" s="217"/>
      <c r="E113" s="217"/>
      <c r="F113" s="173"/>
      <c r="G113" s="166"/>
      <c r="H113" s="169"/>
      <c r="I113" s="170"/>
      <c r="J113" s="170"/>
      <c r="K113" s="187"/>
      <c r="L113" s="187"/>
    </row>
    <row r="114" spans="1:12" x14ac:dyDescent="0.25">
      <c r="A114" s="213"/>
      <c r="B114" s="171"/>
      <c r="C114" s="172"/>
      <c r="D114" s="217"/>
      <c r="E114" s="217"/>
      <c r="F114" s="173"/>
      <c r="G114" s="166"/>
      <c r="H114" s="169"/>
      <c r="I114" s="170"/>
      <c r="J114" s="170"/>
      <c r="K114" s="187"/>
      <c r="L114" s="187"/>
    </row>
    <row r="115" spans="1:12" x14ac:dyDescent="0.25">
      <c r="A115" s="213"/>
      <c r="B115" s="171"/>
      <c r="C115" s="172"/>
      <c r="D115" s="217"/>
      <c r="E115" s="217"/>
      <c r="F115" s="173"/>
      <c r="G115" s="166"/>
      <c r="H115" s="169"/>
      <c r="I115" s="170"/>
      <c r="J115" s="170"/>
      <c r="K115" s="187"/>
      <c r="L115" s="187"/>
    </row>
    <row r="116" spans="1:12" x14ac:dyDescent="0.25">
      <c r="A116" s="213"/>
      <c r="B116" s="171"/>
      <c r="C116" s="172"/>
      <c r="D116" s="217"/>
      <c r="E116" s="217"/>
      <c r="F116" s="173"/>
      <c r="G116" s="166"/>
      <c r="H116" s="169"/>
      <c r="I116" s="170"/>
      <c r="J116" s="170"/>
      <c r="K116" s="187"/>
      <c r="L116" s="187"/>
    </row>
    <row r="117" spans="1:12" x14ac:dyDescent="0.25">
      <c r="A117" s="213"/>
      <c r="B117" s="171"/>
      <c r="C117" s="172"/>
      <c r="D117" s="217"/>
      <c r="E117" s="217"/>
      <c r="F117" s="173"/>
      <c r="G117" s="166"/>
      <c r="H117" s="169"/>
      <c r="I117" s="170"/>
      <c r="J117" s="170"/>
      <c r="K117" s="187"/>
      <c r="L117" s="187"/>
    </row>
    <row r="118" spans="1:12" x14ac:dyDescent="0.25">
      <c r="A118" s="213"/>
      <c r="B118" s="171"/>
      <c r="C118" s="172"/>
      <c r="D118" s="217"/>
      <c r="E118" s="217"/>
      <c r="F118" s="173"/>
      <c r="G118" s="166"/>
      <c r="H118" s="169"/>
      <c r="I118" s="170"/>
      <c r="J118" s="170"/>
      <c r="K118" s="187"/>
      <c r="L118" s="187"/>
    </row>
    <row r="119" spans="1:12" x14ac:dyDescent="0.25">
      <c r="A119" s="213"/>
      <c r="B119" s="171"/>
      <c r="C119" s="218"/>
      <c r="D119" s="217"/>
      <c r="E119" s="217"/>
      <c r="F119" s="173"/>
      <c r="G119" s="166"/>
      <c r="H119" s="169"/>
      <c r="I119" s="170"/>
      <c r="J119" s="170"/>
      <c r="K119" s="187"/>
      <c r="L119" s="187"/>
    </row>
    <row r="120" spans="1:12" x14ac:dyDescent="0.25">
      <c r="A120" s="213"/>
      <c r="B120" s="171"/>
      <c r="C120" s="172"/>
      <c r="D120" s="217"/>
      <c r="E120" s="217"/>
      <c r="F120" s="173"/>
      <c r="G120" s="166"/>
      <c r="H120" s="169"/>
      <c r="I120" s="170"/>
      <c r="J120" s="170"/>
      <c r="K120" s="187"/>
      <c r="L120" s="187"/>
    </row>
    <row r="121" spans="1:12" x14ac:dyDescent="0.25">
      <c r="A121" s="213"/>
      <c r="B121" s="171"/>
      <c r="C121" s="172"/>
      <c r="D121" s="217"/>
      <c r="E121" s="217"/>
      <c r="F121" s="173"/>
      <c r="G121" s="166"/>
      <c r="H121" s="169"/>
      <c r="I121" s="170"/>
      <c r="J121" s="170"/>
      <c r="K121" s="187"/>
      <c r="L121" s="187"/>
    </row>
    <row r="122" spans="1:12" x14ac:dyDescent="0.25">
      <c r="A122" s="211"/>
      <c r="B122" s="215"/>
      <c r="C122" s="175"/>
      <c r="D122" s="217"/>
      <c r="E122" s="217"/>
      <c r="F122" s="173"/>
      <c r="G122" s="166"/>
      <c r="H122" s="169"/>
      <c r="I122" s="170"/>
      <c r="J122" s="170"/>
      <c r="K122" s="187"/>
      <c r="L122" s="187"/>
    </row>
    <row r="123" spans="1:12" x14ac:dyDescent="0.25">
      <c r="A123" s="211"/>
      <c r="B123" s="171"/>
      <c r="C123" s="172"/>
      <c r="D123" s="217"/>
      <c r="E123" s="217"/>
      <c r="F123" s="173"/>
      <c r="G123" s="166"/>
      <c r="H123" s="169"/>
      <c r="I123" s="170"/>
      <c r="J123" s="170"/>
      <c r="K123" s="187"/>
      <c r="L123" s="187"/>
    </row>
    <row r="124" spans="1:12" x14ac:dyDescent="0.25">
      <c r="A124" s="211"/>
      <c r="B124" s="171"/>
      <c r="C124" s="172"/>
      <c r="D124" s="217"/>
      <c r="E124" s="217"/>
      <c r="F124" s="173"/>
      <c r="G124" s="166"/>
      <c r="H124" s="169"/>
      <c r="I124" s="170"/>
      <c r="J124" s="170"/>
      <c r="K124" s="187"/>
      <c r="L124" s="187"/>
    </row>
    <row r="125" spans="1:12" x14ac:dyDescent="0.25">
      <c r="A125" s="211"/>
      <c r="B125" s="171"/>
      <c r="C125" s="172"/>
      <c r="D125" s="217"/>
      <c r="E125" s="217"/>
      <c r="F125" s="173"/>
      <c r="G125" s="166"/>
      <c r="H125" s="169"/>
      <c r="I125" s="170"/>
      <c r="J125" s="170"/>
      <c r="K125" s="187"/>
      <c r="L125" s="187"/>
    </row>
    <row r="126" spans="1:12" x14ac:dyDescent="0.25">
      <c r="A126" s="211"/>
      <c r="B126" s="171"/>
      <c r="C126" s="172"/>
      <c r="D126" s="217"/>
      <c r="E126" s="217"/>
      <c r="F126" s="173"/>
      <c r="G126" s="166"/>
      <c r="H126" s="169"/>
      <c r="I126" s="170"/>
      <c r="J126" s="170"/>
      <c r="K126" s="187"/>
      <c r="L126" s="187"/>
    </row>
    <row r="127" spans="1:12" x14ac:dyDescent="0.25">
      <c r="A127" s="211"/>
      <c r="B127" s="171"/>
      <c r="C127" s="172"/>
      <c r="D127" s="217"/>
      <c r="E127" s="217"/>
      <c r="F127" s="173"/>
      <c r="G127" s="166"/>
      <c r="H127" s="169"/>
      <c r="I127" s="170"/>
      <c r="J127" s="170"/>
      <c r="K127" s="187"/>
      <c r="L127" s="187"/>
    </row>
    <row r="128" spans="1:12" x14ac:dyDescent="0.25">
      <c r="A128" s="211"/>
      <c r="B128" s="171"/>
      <c r="C128" s="172"/>
      <c r="D128" s="217"/>
      <c r="E128" s="217"/>
      <c r="F128" s="173"/>
      <c r="G128" s="166"/>
      <c r="H128" s="169"/>
      <c r="I128" s="170"/>
      <c r="J128" s="170"/>
      <c r="K128" s="187"/>
      <c r="L128" s="187"/>
    </row>
    <row r="129" spans="1:12" x14ac:dyDescent="0.25">
      <c r="A129" s="213"/>
      <c r="B129" s="215"/>
      <c r="C129" s="175"/>
      <c r="D129" s="217"/>
      <c r="E129" s="217"/>
      <c r="F129" s="173"/>
      <c r="G129" s="166"/>
      <c r="H129" s="169"/>
      <c r="I129" s="170"/>
      <c r="J129" s="170"/>
      <c r="K129" s="187"/>
      <c r="L129" s="187"/>
    </row>
    <row r="130" spans="1:12" x14ac:dyDescent="0.25">
      <c r="A130" s="213"/>
      <c r="B130" s="171"/>
      <c r="C130" s="172"/>
      <c r="D130" s="217"/>
      <c r="E130" s="217"/>
      <c r="F130" s="173"/>
      <c r="G130" s="166"/>
      <c r="H130" s="169"/>
      <c r="I130" s="170"/>
      <c r="J130" s="170"/>
      <c r="K130" s="187"/>
      <c r="L130" s="187"/>
    </row>
    <row r="131" spans="1:12" x14ac:dyDescent="0.25">
      <c r="A131" s="213"/>
      <c r="B131" s="171"/>
      <c r="C131" s="172"/>
      <c r="D131" s="217"/>
      <c r="E131" s="217"/>
      <c r="F131" s="173"/>
      <c r="G131" s="166"/>
      <c r="H131" s="169"/>
      <c r="I131" s="170"/>
      <c r="J131" s="170"/>
      <c r="K131" s="187"/>
      <c r="L131" s="187"/>
    </row>
    <row r="132" spans="1:12" x14ac:dyDescent="0.25">
      <c r="A132" s="213"/>
      <c r="B132" s="171"/>
      <c r="C132" s="172"/>
      <c r="D132" s="217"/>
      <c r="E132" s="217"/>
      <c r="F132" s="173"/>
      <c r="G132" s="166"/>
      <c r="H132" s="169"/>
      <c r="I132" s="170"/>
      <c r="J132" s="170"/>
      <c r="K132" s="187"/>
      <c r="L132" s="187"/>
    </row>
    <row r="133" spans="1:12" x14ac:dyDescent="0.25">
      <c r="A133" s="213"/>
      <c r="B133" s="171"/>
      <c r="C133" s="172"/>
      <c r="D133" s="217"/>
      <c r="E133" s="217"/>
      <c r="F133" s="173"/>
      <c r="G133" s="166"/>
      <c r="H133" s="169"/>
      <c r="I133" s="170"/>
      <c r="J133" s="170"/>
      <c r="K133" s="187"/>
      <c r="L133" s="187"/>
    </row>
    <row r="134" spans="1:12" x14ac:dyDescent="0.25">
      <c r="A134" s="213"/>
      <c r="B134" s="171"/>
      <c r="C134" s="172"/>
      <c r="D134" s="217"/>
      <c r="E134" s="217"/>
      <c r="F134" s="173"/>
      <c r="G134" s="166"/>
      <c r="H134" s="169"/>
      <c r="I134" s="170"/>
      <c r="J134" s="170"/>
      <c r="K134" s="187"/>
      <c r="L134" s="187"/>
    </row>
    <row r="135" spans="1:12" x14ac:dyDescent="0.25">
      <c r="A135" s="213"/>
      <c r="B135" s="171"/>
      <c r="C135" s="172"/>
      <c r="D135" s="217"/>
      <c r="E135" s="217"/>
      <c r="F135" s="173"/>
      <c r="G135" s="166"/>
      <c r="H135" s="169"/>
      <c r="I135" s="170"/>
      <c r="J135" s="170"/>
      <c r="K135" s="187"/>
      <c r="L135" s="187"/>
    </row>
    <row r="136" spans="1:12" x14ac:dyDescent="0.25">
      <c r="A136" s="213"/>
      <c r="B136" s="171"/>
      <c r="C136" s="172"/>
      <c r="D136" s="217"/>
      <c r="E136" s="217"/>
      <c r="F136" s="173"/>
      <c r="G136" s="166"/>
      <c r="H136" s="169"/>
      <c r="I136" s="170"/>
      <c r="J136" s="170"/>
      <c r="K136" s="187"/>
      <c r="L136" s="187"/>
    </row>
    <row r="137" spans="1:12" x14ac:dyDescent="0.25">
      <c r="A137" s="213"/>
      <c r="B137" s="171"/>
      <c r="C137" s="172"/>
      <c r="D137" s="217"/>
      <c r="E137" s="217"/>
      <c r="F137" s="173"/>
      <c r="G137" s="166"/>
      <c r="H137" s="169"/>
      <c r="I137" s="170"/>
      <c r="J137" s="170"/>
      <c r="K137" s="187"/>
      <c r="L137" s="187"/>
    </row>
    <row r="138" spans="1:12" x14ac:dyDescent="0.25">
      <c r="A138" s="213"/>
      <c r="B138" s="171"/>
      <c r="C138" s="172"/>
      <c r="D138" s="217"/>
      <c r="E138" s="217"/>
      <c r="F138" s="173"/>
      <c r="G138" s="166"/>
      <c r="H138" s="169"/>
      <c r="I138" s="170"/>
      <c r="J138" s="170"/>
      <c r="K138" s="187"/>
      <c r="L138" s="187"/>
    </row>
    <row r="139" spans="1:12" x14ac:dyDescent="0.25">
      <c r="A139" s="213"/>
      <c r="B139" s="171"/>
      <c r="C139" s="172"/>
      <c r="D139" s="217"/>
      <c r="E139" s="217"/>
      <c r="F139" s="173"/>
      <c r="G139" s="166"/>
      <c r="H139" s="169"/>
      <c r="I139" s="170"/>
      <c r="J139" s="170"/>
      <c r="K139" s="187"/>
      <c r="L139" s="187"/>
    </row>
    <row r="140" spans="1:12" x14ac:dyDescent="0.25">
      <c r="A140" s="213"/>
      <c r="B140" s="171"/>
      <c r="C140" s="172"/>
      <c r="D140" s="217"/>
      <c r="E140" s="217"/>
      <c r="F140" s="173"/>
      <c r="G140" s="166"/>
      <c r="H140" s="169"/>
      <c r="I140" s="170"/>
      <c r="J140" s="170"/>
      <c r="K140" s="187"/>
      <c r="L140" s="187"/>
    </row>
    <row r="141" spans="1:12" x14ac:dyDescent="0.25">
      <c r="A141" s="213"/>
      <c r="B141" s="171"/>
      <c r="C141" s="172"/>
      <c r="D141" s="217"/>
      <c r="E141" s="217"/>
      <c r="F141" s="173"/>
      <c r="G141" s="166"/>
      <c r="H141" s="169"/>
      <c r="I141" s="170"/>
      <c r="J141" s="170"/>
      <c r="K141" s="187"/>
      <c r="L141" s="187"/>
    </row>
    <row r="142" spans="1:12" x14ac:dyDescent="0.25">
      <c r="A142" s="213"/>
      <c r="B142" s="171"/>
      <c r="C142" s="172"/>
      <c r="D142" s="217"/>
      <c r="E142" s="217"/>
      <c r="F142" s="173"/>
      <c r="G142" s="166"/>
      <c r="H142" s="169"/>
      <c r="I142" s="170"/>
      <c r="J142" s="170"/>
      <c r="K142" s="187"/>
      <c r="L142" s="187"/>
    </row>
    <row r="143" spans="1:12" x14ac:dyDescent="0.25">
      <c r="A143" s="213"/>
      <c r="B143" s="171"/>
      <c r="C143" s="172"/>
      <c r="D143" s="217"/>
      <c r="E143" s="217"/>
      <c r="F143" s="173"/>
      <c r="G143" s="166"/>
      <c r="H143" s="169"/>
      <c r="I143" s="170"/>
      <c r="J143" s="170"/>
      <c r="K143" s="187"/>
      <c r="L143" s="187"/>
    </row>
    <row r="144" spans="1:12" x14ac:dyDescent="0.25">
      <c r="A144" s="213"/>
      <c r="B144" s="171"/>
      <c r="C144" s="172"/>
      <c r="D144" s="217"/>
      <c r="E144" s="217"/>
      <c r="F144" s="173"/>
      <c r="G144" s="166"/>
      <c r="H144" s="169"/>
      <c r="I144" s="170"/>
      <c r="J144" s="170"/>
      <c r="K144" s="187"/>
      <c r="L144" s="187"/>
    </row>
    <row r="145" spans="1:12" x14ac:dyDescent="0.25">
      <c r="A145" s="213"/>
      <c r="B145" s="171"/>
      <c r="C145" s="172"/>
      <c r="D145" s="217"/>
      <c r="E145" s="217"/>
      <c r="F145" s="173"/>
      <c r="G145" s="166"/>
      <c r="H145" s="169"/>
      <c r="I145" s="170"/>
      <c r="J145" s="170"/>
      <c r="K145" s="187"/>
      <c r="L145" s="187"/>
    </row>
    <row r="146" spans="1:12" x14ac:dyDescent="0.25">
      <c r="A146" s="213"/>
      <c r="B146" s="171"/>
      <c r="C146" s="172"/>
      <c r="D146" s="217"/>
      <c r="E146" s="217"/>
      <c r="F146" s="173"/>
      <c r="G146" s="166"/>
      <c r="H146" s="169"/>
      <c r="I146" s="170"/>
      <c r="J146" s="170"/>
      <c r="K146" s="187"/>
      <c r="L146" s="187"/>
    </row>
    <row r="147" spans="1:12" x14ac:dyDescent="0.25">
      <c r="A147" s="213"/>
      <c r="B147" s="171"/>
      <c r="C147" s="172"/>
      <c r="D147" s="217"/>
      <c r="E147" s="217"/>
      <c r="F147" s="173"/>
      <c r="G147" s="166"/>
      <c r="H147" s="169"/>
      <c r="I147" s="170"/>
      <c r="J147" s="170"/>
      <c r="K147" s="187"/>
      <c r="L147" s="187"/>
    </row>
    <row r="148" spans="1:12" x14ac:dyDescent="0.25">
      <c r="A148" s="213"/>
      <c r="B148" s="171"/>
      <c r="C148" s="172"/>
      <c r="D148" s="217"/>
      <c r="E148" s="217"/>
      <c r="F148" s="173"/>
      <c r="G148" s="166"/>
      <c r="H148" s="169"/>
      <c r="I148" s="170"/>
      <c r="J148" s="170"/>
      <c r="K148" s="187"/>
      <c r="L148" s="187"/>
    </row>
    <row r="149" spans="1:12" x14ac:dyDescent="0.25">
      <c r="A149" s="213"/>
      <c r="B149" s="171"/>
      <c r="C149" s="172"/>
      <c r="D149" s="217"/>
      <c r="E149" s="217"/>
      <c r="F149" s="173"/>
      <c r="G149" s="166"/>
      <c r="H149" s="169"/>
      <c r="I149" s="170"/>
      <c r="J149" s="170"/>
      <c r="K149" s="187"/>
      <c r="L149" s="187"/>
    </row>
    <row r="150" spans="1:12" x14ac:dyDescent="0.25">
      <c r="A150" s="213"/>
      <c r="B150" s="171"/>
      <c r="C150" s="172"/>
      <c r="D150" s="217"/>
      <c r="E150" s="217"/>
      <c r="F150" s="173"/>
      <c r="G150" s="166"/>
      <c r="H150" s="169"/>
      <c r="I150" s="170"/>
      <c r="J150" s="170"/>
      <c r="K150" s="187"/>
      <c r="L150" s="187"/>
    </row>
    <row r="151" spans="1:12" x14ac:dyDescent="0.25">
      <c r="A151" s="213"/>
      <c r="B151" s="171"/>
      <c r="C151" s="172"/>
      <c r="D151" s="217"/>
      <c r="E151" s="217"/>
      <c r="F151" s="173"/>
      <c r="G151" s="166"/>
      <c r="H151" s="169"/>
      <c r="I151" s="170"/>
      <c r="J151" s="170"/>
      <c r="K151" s="187"/>
      <c r="L151" s="187"/>
    </row>
    <row r="152" spans="1:12" x14ac:dyDescent="0.25">
      <c r="A152" s="213"/>
      <c r="B152" s="171"/>
      <c r="C152" s="172"/>
      <c r="D152" s="217"/>
      <c r="E152" s="217"/>
      <c r="F152" s="173"/>
      <c r="G152" s="166"/>
      <c r="H152" s="169"/>
      <c r="I152" s="170"/>
      <c r="J152" s="170"/>
      <c r="K152" s="187"/>
      <c r="L152" s="187"/>
    </row>
    <row r="153" spans="1:12" x14ac:dyDescent="0.25">
      <c r="A153" s="213"/>
      <c r="B153" s="171"/>
      <c r="C153" s="172"/>
      <c r="D153" s="217"/>
      <c r="E153" s="217"/>
      <c r="F153" s="173"/>
      <c r="G153" s="166"/>
      <c r="H153" s="169"/>
      <c r="I153" s="170"/>
      <c r="J153" s="170"/>
      <c r="K153" s="187"/>
      <c r="L153" s="187"/>
    </row>
    <row r="154" spans="1:12" x14ac:dyDescent="0.25">
      <c r="A154" s="213"/>
      <c r="B154" s="171"/>
      <c r="C154" s="172"/>
      <c r="D154" s="217"/>
      <c r="E154" s="217"/>
      <c r="F154" s="173"/>
      <c r="G154" s="166"/>
      <c r="H154" s="169"/>
      <c r="I154" s="170"/>
      <c r="J154" s="170"/>
      <c r="K154" s="187"/>
      <c r="L154" s="187"/>
    </row>
    <row r="155" spans="1:12" x14ac:dyDescent="0.25">
      <c r="A155" s="213"/>
      <c r="B155" s="171"/>
      <c r="C155" s="172"/>
      <c r="D155" s="217"/>
      <c r="E155" s="217"/>
      <c r="F155" s="173"/>
      <c r="G155" s="166"/>
      <c r="H155" s="169"/>
      <c r="I155" s="170"/>
      <c r="J155" s="170"/>
      <c r="K155" s="187"/>
      <c r="L155" s="187"/>
    </row>
    <row r="156" spans="1:12" x14ac:dyDescent="0.25">
      <c r="A156" s="213"/>
      <c r="B156" s="171"/>
      <c r="C156" s="172"/>
      <c r="D156" s="217"/>
      <c r="E156" s="217"/>
      <c r="F156" s="173"/>
      <c r="G156" s="166"/>
      <c r="H156" s="169"/>
      <c r="I156" s="170"/>
      <c r="J156" s="170"/>
      <c r="K156" s="187"/>
      <c r="L156" s="187"/>
    </row>
    <row r="157" spans="1:12" x14ac:dyDescent="0.25">
      <c r="A157" s="213"/>
      <c r="B157" s="171"/>
      <c r="C157" s="172"/>
      <c r="D157" s="217"/>
      <c r="E157" s="217"/>
      <c r="F157" s="173"/>
      <c r="G157" s="166"/>
      <c r="H157" s="169"/>
      <c r="I157" s="170"/>
      <c r="J157" s="170"/>
      <c r="K157" s="187"/>
      <c r="L157" s="187"/>
    </row>
    <row r="158" spans="1:12" x14ac:dyDescent="0.25">
      <c r="A158" s="213"/>
      <c r="B158" s="171"/>
      <c r="C158" s="172"/>
      <c r="D158" s="217"/>
      <c r="E158" s="217"/>
      <c r="F158" s="173"/>
      <c r="G158" s="166"/>
      <c r="H158" s="169"/>
      <c r="I158" s="170"/>
      <c r="J158" s="170"/>
      <c r="K158" s="187"/>
      <c r="L158" s="187"/>
    </row>
    <row r="159" spans="1:12" x14ac:dyDescent="0.25">
      <c r="A159" s="213"/>
      <c r="B159" s="171"/>
      <c r="C159" s="172"/>
      <c r="D159" s="217"/>
      <c r="E159" s="217"/>
      <c r="F159" s="173"/>
      <c r="G159" s="166"/>
      <c r="H159" s="169"/>
      <c r="I159" s="170"/>
      <c r="J159" s="170"/>
      <c r="K159" s="187"/>
      <c r="L159" s="187"/>
    </row>
    <row r="160" spans="1:12" x14ac:dyDescent="0.25">
      <c r="A160" s="213"/>
      <c r="B160" s="171"/>
      <c r="C160" s="172"/>
      <c r="D160" s="217"/>
      <c r="E160" s="217"/>
      <c r="F160" s="173"/>
      <c r="G160" s="166"/>
      <c r="H160" s="169"/>
      <c r="I160" s="170"/>
      <c r="J160" s="170"/>
      <c r="K160" s="187"/>
      <c r="L160" s="187"/>
    </row>
    <row r="161" spans="1:12" x14ac:dyDescent="0.25">
      <c r="A161" s="213"/>
      <c r="B161" s="215"/>
      <c r="C161" s="175"/>
      <c r="D161" s="217"/>
      <c r="E161" s="217"/>
      <c r="F161" s="173"/>
      <c r="G161" s="166"/>
      <c r="H161" s="169"/>
      <c r="I161" s="170"/>
      <c r="J161" s="170"/>
      <c r="K161" s="187"/>
      <c r="L161" s="187"/>
    </row>
    <row r="162" spans="1:12" x14ac:dyDescent="0.25">
      <c r="A162" s="211"/>
      <c r="B162" s="176"/>
      <c r="C162" s="177"/>
      <c r="D162" s="173"/>
      <c r="E162" s="173"/>
      <c r="F162" s="173"/>
      <c r="G162" s="214"/>
      <c r="H162" s="212"/>
      <c r="I162" s="170"/>
      <c r="J162" s="170"/>
      <c r="K162" s="187"/>
      <c r="L162" s="187"/>
    </row>
    <row r="163" spans="1:12" x14ac:dyDescent="0.25">
      <c r="A163" s="213"/>
      <c r="B163" s="174"/>
      <c r="C163" s="175"/>
      <c r="D163" s="217"/>
      <c r="E163" s="217"/>
      <c r="F163" s="173"/>
      <c r="G163" s="166"/>
      <c r="H163" s="169"/>
      <c r="I163" s="170"/>
      <c r="J163" s="170"/>
      <c r="K163" s="187"/>
      <c r="L163" s="187"/>
    </row>
    <row r="164" spans="1:12" x14ac:dyDescent="0.25">
      <c r="A164" s="211"/>
      <c r="B164" s="174"/>
      <c r="C164" s="175"/>
      <c r="D164" s="217"/>
      <c r="E164" s="217"/>
      <c r="F164" s="173"/>
      <c r="G164" s="166"/>
      <c r="H164" s="169"/>
      <c r="I164" s="170"/>
      <c r="J164" s="170"/>
      <c r="K164" s="187"/>
      <c r="L164" s="187"/>
    </row>
    <row r="165" spans="1:12" x14ac:dyDescent="0.25">
      <c r="A165" s="213"/>
      <c r="B165" s="174"/>
      <c r="C165" s="175"/>
      <c r="D165" s="217"/>
      <c r="E165" s="217"/>
      <c r="F165" s="173"/>
      <c r="G165" s="166"/>
      <c r="H165" s="169"/>
      <c r="I165" s="170"/>
      <c r="J165" s="170"/>
      <c r="K165" s="187"/>
      <c r="L165" s="187"/>
    </row>
    <row r="166" spans="1:12" x14ac:dyDescent="0.25">
      <c r="A166" s="211"/>
      <c r="B166" s="215"/>
      <c r="C166" s="175"/>
      <c r="D166" s="217"/>
      <c r="E166" s="217"/>
      <c r="F166" s="173"/>
      <c r="G166" s="166"/>
      <c r="H166" s="169"/>
      <c r="I166" s="170"/>
      <c r="J166" s="170"/>
      <c r="K166" s="187"/>
      <c r="L166" s="187"/>
    </row>
    <row r="167" spans="1:12" x14ac:dyDescent="0.25">
      <c r="A167" s="213"/>
      <c r="B167" s="230"/>
      <c r="C167" s="175"/>
      <c r="D167" s="217"/>
      <c r="E167" s="217"/>
      <c r="F167" s="173"/>
      <c r="G167" s="166"/>
      <c r="H167" s="169"/>
      <c r="I167" s="170"/>
      <c r="J167" s="170"/>
      <c r="K167" s="187"/>
      <c r="L167" s="187"/>
    </row>
    <row r="168" spans="1:12" x14ac:dyDescent="0.25">
      <c r="A168" s="211"/>
      <c r="B168" s="215"/>
      <c r="C168" s="175"/>
      <c r="D168" s="217"/>
      <c r="E168" s="217"/>
      <c r="F168" s="173"/>
      <c r="G168" s="166"/>
      <c r="H168" s="169"/>
      <c r="I168" s="170"/>
      <c r="J168" s="170"/>
      <c r="K168" s="187"/>
      <c r="L168" s="187"/>
    </row>
    <row r="169" spans="1:12" x14ac:dyDescent="0.25">
      <c r="A169" s="213"/>
      <c r="B169" s="174"/>
      <c r="C169" s="175"/>
      <c r="D169" s="217"/>
      <c r="E169" s="217"/>
      <c r="F169" s="173"/>
      <c r="G169" s="166"/>
      <c r="H169" s="169"/>
      <c r="I169" s="170"/>
      <c r="J169" s="170"/>
      <c r="K169" s="187"/>
      <c r="L169" s="187"/>
    </row>
    <row r="170" spans="1:12" x14ac:dyDescent="0.25">
      <c r="A170" s="211"/>
      <c r="B170" s="174"/>
      <c r="C170" s="175"/>
      <c r="D170" s="217"/>
      <c r="E170" s="217"/>
      <c r="F170" s="173"/>
      <c r="G170" s="166"/>
      <c r="H170" s="169"/>
      <c r="I170" s="170"/>
      <c r="J170" s="170"/>
      <c r="K170" s="187"/>
      <c r="L170" s="187"/>
    </row>
    <row r="171" spans="1:12" x14ac:dyDescent="0.25">
      <c r="A171" s="213"/>
      <c r="B171" s="174"/>
      <c r="C171" s="175"/>
      <c r="D171" s="217"/>
      <c r="E171" s="217"/>
      <c r="F171" s="173"/>
      <c r="G171" s="166"/>
      <c r="H171" s="169"/>
      <c r="I171" s="170"/>
      <c r="J171" s="170"/>
      <c r="K171" s="187"/>
      <c r="L171" s="187"/>
    </row>
    <row r="172" spans="1:12" x14ac:dyDescent="0.25">
      <c r="A172" s="211"/>
      <c r="B172" s="176"/>
      <c r="C172" s="177"/>
      <c r="D172" s="173"/>
      <c r="E172" s="173"/>
      <c r="F172" s="173"/>
      <c r="G172" s="173"/>
      <c r="H172" s="173"/>
      <c r="I172" s="170"/>
      <c r="J172" s="170"/>
      <c r="K172" s="187"/>
      <c r="L172" s="187"/>
    </row>
    <row r="173" spans="1:12" x14ac:dyDescent="0.25">
      <c r="A173" s="213"/>
      <c r="B173" s="215"/>
      <c r="C173" s="175"/>
      <c r="D173" s="217"/>
      <c r="E173" s="217"/>
      <c r="F173" s="173"/>
      <c r="G173" s="166"/>
      <c r="H173" s="169"/>
      <c r="I173" s="170"/>
      <c r="J173" s="170"/>
      <c r="K173" s="187"/>
      <c r="L173" s="187"/>
    </row>
    <row r="174" spans="1:12" x14ac:dyDescent="0.25">
      <c r="A174" s="211"/>
      <c r="B174" s="215"/>
      <c r="C174" s="175"/>
      <c r="D174" s="217"/>
      <c r="E174" s="217"/>
      <c r="F174" s="173"/>
      <c r="G174" s="166"/>
      <c r="H174" s="169"/>
      <c r="I174" s="170"/>
      <c r="J174" s="170"/>
      <c r="K174" s="187"/>
      <c r="L174" s="187"/>
    </row>
    <row r="175" spans="1:12" x14ac:dyDescent="0.25">
      <c r="A175" s="213"/>
      <c r="B175" s="215"/>
      <c r="C175" s="175"/>
      <c r="D175" s="217"/>
      <c r="E175" s="217"/>
      <c r="F175" s="173"/>
      <c r="G175" s="166"/>
      <c r="H175" s="169"/>
      <c r="I175" s="170"/>
      <c r="J175" s="170"/>
      <c r="K175" s="187"/>
      <c r="L175" s="187"/>
    </row>
    <row r="176" spans="1:12" x14ac:dyDescent="0.25">
      <c r="A176" s="213"/>
      <c r="B176" s="176"/>
      <c r="C176" s="177"/>
      <c r="D176" s="173"/>
      <c r="E176" s="173"/>
      <c r="F176" s="173"/>
      <c r="G176" s="173"/>
      <c r="H176" s="173"/>
      <c r="I176" s="170"/>
      <c r="J176" s="170"/>
      <c r="K176" s="187"/>
      <c r="L176" s="187"/>
    </row>
    <row r="177" spans="1:12" x14ac:dyDescent="0.25">
      <c r="A177" s="211"/>
      <c r="B177" s="176"/>
      <c r="C177" s="177"/>
      <c r="D177" s="173"/>
      <c r="E177" s="173"/>
      <c r="F177" s="173"/>
      <c r="G177" s="173"/>
      <c r="H177" s="173"/>
      <c r="I177" s="170"/>
      <c r="J177" s="170"/>
      <c r="K177" s="187"/>
      <c r="L177" s="187"/>
    </row>
    <row r="178" spans="1:12" x14ac:dyDescent="0.25">
      <c r="A178" s="213"/>
      <c r="B178" s="231"/>
      <c r="C178" s="175"/>
      <c r="D178" s="217"/>
      <c r="E178" s="217"/>
      <c r="F178" s="173"/>
      <c r="G178" s="166"/>
      <c r="H178" s="169"/>
      <c r="I178" s="170"/>
      <c r="J178" s="170"/>
      <c r="K178" s="187"/>
      <c r="L178" s="187"/>
    </row>
    <row r="179" spans="1:12" x14ac:dyDescent="0.25">
      <c r="A179" s="211"/>
      <c r="B179" s="215"/>
      <c r="C179" s="175"/>
      <c r="D179" s="217"/>
      <c r="E179" s="217"/>
      <c r="F179" s="173"/>
      <c r="G179" s="166"/>
      <c r="H179" s="169"/>
      <c r="I179" s="170"/>
      <c r="J179" s="170"/>
      <c r="K179" s="187"/>
      <c r="L179" s="187"/>
    </row>
    <row r="180" spans="1:12" x14ac:dyDescent="0.25">
      <c r="A180" s="213"/>
      <c r="B180" s="215"/>
      <c r="C180" s="175"/>
      <c r="D180" s="217"/>
      <c r="E180" s="217"/>
      <c r="F180" s="173"/>
      <c r="G180" s="166"/>
      <c r="H180" s="169"/>
      <c r="I180" s="170"/>
      <c r="J180" s="170"/>
      <c r="K180" s="187"/>
      <c r="L180" s="187"/>
    </row>
    <row r="181" spans="1:12" x14ac:dyDescent="0.25">
      <c r="A181" s="213"/>
      <c r="B181" s="178"/>
      <c r="C181" s="172"/>
      <c r="D181" s="217"/>
      <c r="E181" s="217"/>
      <c r="F181" s="173"/>
      <c r="G181" s="166"/>
      <c r="H181" s="169"/>
      <c r="I181" s="170"/>
      <c r="J181" s="170"/>
      <c r="K181" s="187"/>
      <c r="L181" s="187"/>
    </row>
    <row r="182" spans="1:12" x14ac:dyDescent="0.25">
      <c r="A182" s="213"/>
      <c r="B182" s="178"/>
      <c r="C182" s="172"/>
      <c r="D182" s="217"/>
      <c r="E182" s="217"/>
      <c r="F182" s="173"/>
      <c r="G182" s="166"/>
      <c r="H182" s="169"/>
      <c r="I182" s="170"/>
      <c r="J182" s="170"/>
      <c r="K182" s="187"/>
      <c r="L182" s="187"/>
    </row>
    <row r="183" spans="1:12" x14ac:dyDescent="0.25">
      <c r="A183" s="213"/>
      <c r="B183" s="178"/>
      <c r="C183" s="172"/>
      <c r="D183" s="217"/>
      <c r="E183" s="217"/>
      <c r="F183" s="173"/>
      <c r="G183" s="166"/>
      <c r="H183" s="169"/>
      <c r="I183" s="170"/>
      <c r="J183" s="170"/>
      <c r="K183" s="187"/>
      <c r="L183" s="187"/>
    </row>
    <row r="184" spans="1:12" x14ac:dyDescent="0.25">
      <c r="A184" s="213"/>
      <c r="B184" s="178"/>
      <c r="C184" s="172"/>
      <c r="D184" s="217"/>
      <c r="E184" s="217"/>
      <c r="F184" s="173"/>
      <c r="G184" s="166"/>
      <c r="H184" s="169"/>
      <c r="I184" s="170"/>
      <c r="J184" s="170"/>
      <c r="K184" s="187"/>
      <c r="L184" s="187"/>
    </row>
    <row r="185" spans="1:12" x14ac:dyDescent="0.25">
      <c r="A185" s="213"/>
      <c r="B185" s="178"/>
      <c r="C185" s="172"/>
      <c r="D185" s="217"/>
      <c r="E185" s="217"/>
      <c r="F185" s="173"/>
      <c r="G185" s="166"/>
      <c r="H185" s="169"/>
      <c r="I185" s="170"/>
      <c r="J185" s="170"/>
      <c r="K185" s="187"/>
      <c r="L185" s="187"/>
    </row>
    <row r="186" spans="1:12" x14ac:dyDescent="0.25">
      <c r="A186" s="213"/>
      <c r="B186" s="178"/>
      <c r="C186" s="172"/>
      <c r="D186" s="217"/>
      <c r="E186" s="217"/>
      <c r="F186" s="173"/>
      <c r="G186" s="166"/>
      <c r="H186" s="169"/>
      <c r="I186" s="170"/>
      <c r="J186" s="170"/>
      <c r="K186" s="187"/>
      <c r="L186" s="187"/>
    </row>
    <row r="187" spans="1:12" x14ac:dyDescent="0.25">
      <c r="A187" s="213"/>
      <c r="B187" s="178"/>
      <c r="C187" s="172"/>
      <c r="D187" s="217"/>
      <c r="E187" s="217"/>
      <c r="F187" s="173"/>
      <c r="G187" s="166"/>
      <c r="H187" s="169"/>
      <c r="I187" s="170"/>
      <c r="J187" s="170"/>
      <c r="K187" s="187"/>
      <c r="L187" s="187"/>
    </row>
    <row r="188" spans="1:12" x14ac:dyDescent="0.25">
      <c r="A188" s="213"/>
      <c r="B188" s="178"/>
      <c r="C188" s="172"/>
      <c r="D188" s="217"/>
      <c r="E188" s="217"/>
      <c r="F188" s="173"/>
      <c r="G188" s="166"/>
      <c r="H188" s="169"/>
      <c r="I188" s="170"/>
      <c r="J188" s="170"/>
      <c r="K188" s="187"/>
      <c r="L188" s="187"/>
    </row>
    <row r="189" spans="1:12" x14ac:dyDescent="0.25">
      <c r="A189" s="213"/>
      <c r="B189" s="178"/>
      <c r="C189" s="172"/>
      <c r="D189" s="217"/>
      <c r="E189" s="217"/>
      <c r="F189" s="173"/>
      <c r="G189" s="166"/>
      <c r="H189" s="169"/>
      <c r="I189" s="170"/>
      <c r="J189" s="170"/>
      <c r="K189" s="187"/>
      <c r="L189" s="187"/>
    </row>
    <row r="190" spans="1:12" x14ac:dyDescent="0.25">
      <c r="A190" s="213"/>
      <c r="B190" s="178"/>
      <c r="C190" s="172"/>
      <c r="D190" s="217"/>
      <c r="E190" s="217"/>
      <c r="F190" s="173"/>
      <c r="G190" s="166"/>
      <c r="H190" s="169"/>
      <c r="I190" s="170"/>
      <c r="J190" s="170"/>
      <c r="K190" s="187"/>
      <c r="L190" s="187"/>
    </row>
    <row r="191" spans="1:12" x14ac:dyDescent="0.25">
      <c r="A191" s="213"/>
      <c r="B191" s="178"/>
      <c r="C191" s="172"/>
      <c r="D191" s="217"/>
      <c r="E191" s="217"/>
      <c r="F191" s="173"/>
      <c r="G191" s="166"/>
      <c r="H191" s="169"/>
      <c r="I191" s="170"/>
      <c r="J191" s="170"/>
      <c r="K191" s="187"/>
      <c r="L191" s="187"/>
    </row>
    <row r="192" spans="1:12" x14ac:dyDescent="0.25">
      <c r="A192" s="213"/>
      <c r="B192" s="178"/>
      <c r="C192" s="172"/>
      <c r="D192" s="217"/>
      <c r="E192" s="217"/>
      <c r="F192" s="173"/>
      <c r="G192" s="166"/>
      <c r="H192" s="169"/>
      <c r="I192" s="170"/>
      <c r="J192" s="170"/>
      <c r="K192" s="187"/>
      <c r="L192" s="187"/>
    </row>
    <row r="193" spans="1:12" x14ac:dyDescent="0.25">
      <c r="A193" s="213"/>
      <c r="B193" s="178"/>
      <c r="C193" s="172"/>
      <c r="D193" s="217"/>
      <c r="E193" s="217"/>
      <c r="F193" s="173"/>
      <c r="G193" s="166"/>
      <c r="H193" s="169"/>
      <c r="I193" s="170"/>
      <c r="J193" s="170"/>
      <c r="K193" s="187"/>
      <c r="L193" s="187"/>
    </row>
    <row r="194" spans="1:12" x14ac:dyDescent="0.25">
      <c r="A194" s="213"/>
      <c r="B194" s="215"/>
      <c r="C194" s="175"/>
      <c r="D194" s="217"/>
      <c r="E194" s="217"/>
      <c r="F194" s="173"/>
      <c r="G194" s="166"/>
      <c r="H194" s="169"/>
      <c r="I194" s="170"/>
      <c r="J194" s="170"/>
      <c r="K194" s="187"/>
      <c r="L194" s="187"/>
    </row>
    <row r="195" spans="1:12" x14ac:dyDescent="0.25">
      <c r="A195" s="211"/>
      <c r="B195" s="215"/>
      <c r="C195" s="175"/>
      <c r="D195" s="217"/>
      <c r="E195" s="217"/>
      <c r="F195" s="173"/>
      <c r="G195" s="166"/>
      <c r="H195" s="169"/>
      <c r="I195" s="170"/>
      <c r="J195" s="170"/>
      <c r="K195" s="187"/>
      <c r="L195" s="187"/>
    </row>
    <row r="196" spans="1:12" x14ac:dyDescent="0.25">
      <c r="A196" s="213"/>
      <c r="B196" s="215"/>
      <c r="C196" s="175"/>
      <c r="D196" s="217"/>
      <c r="E196" s="217"/>
      <c r="F196" s="173"/>
      <c r="G196" s="166"/>
      <c r="H196" s="169"/>
      <c r="I196" s="170"/>
      <c r="J196" s="170"/>
      <c r="K196" s="187"/>
      <c r="L196" s="187"/>
    </row>
    <row r="197" spans="1:12" x14ac:dyDescent="0.25">
      <c r="A197" s="213"/>
      <c r="B197" s="178"/>
      <c r="C197" s="172"/>
      <c r="D197" s="217"/>
      <c r="E197" s="217"/>
      <c r="F197" s="173"/>
      <c r="G197" s="166"/>
      <c r="H197" s="169"/>
      <c r="I197" s="170"/>
      <c r="J197" s="170"/>
      <c r="K197" s="187"/>
      <c r="L197" s="187"/>
    </row>
    <row r="198" spans="1:12" x14ac:dyDescent="0.25">
      <c r="A198" s="211"/>
      <c r="B198" s="215"/>
      <c r="C198" s="175"/>
      <c r="D198" s="217"/>
      <c r="E198" s="217"/>
      <c r="F198" s="173"/>
      <c r="G198" s="166"/>
      <c r="H198" s="169"/>
      <c r="I198" s="170"/>
      <c r="J198" s="170"/>
      <c r="K198" s="187"/>
      <c r="L198" s="187"/>
    </row>
    <row r="199" spans="1:12" x14ac:dyDescent="0.25">
      <c r="A199" s="213"/>
      <c r="B199" s="176"/>
      <c r="C199" s="177"/>
      <c r="D199" s="173"/>
      <c r="E199" s="173"/>
      <c r="F199" s="173"/>
      <c r="G199" s="173"/>
      <c r="H199" s="173"/>
      <c r="I199" s="170"/>
      <c r="J199" s="170"/>
      <c r="K199" s="187"/>
      <c r="L199" s="187"/>
    </row>
    <row r="200" spans="1:12" x14ac:dyDescent="0.25">
      <c r="A200" s="211"/>
      <c r="B200" s="174"/>
      <c r="C200" s="232"/>
      <c r="D200" s="217"/>
      <c r="E200" s="217"/>
      <c r="F200" s="173"/>
      <c r="G200" s="166"/>
      <c r="H200" s="169"/>
      <c r="I200" s="170"/>
      <c r="J200" s="170"/>
      <c r="K200" s="187"/>
      <c r="L200" s="187"/>
    </row>
    <row r="201" spans="1:12" x14ac:dyDescent="0.25">
      <c r="A201" s="213"/>
      <c r="B201" s="180"/>
      <c r="C201" s="175"/>
      <c r="D201" s="217"/>
      <c r="E201" s="217"/>
      <c r="F201" s="173"/>
      <c r="G201" s="166"/>
      <c r="H201" s="169"/>
      <c r="I201" s="170"/>
      <c r="J201" s="170"/>
      <c r="K201" s="187"/>
      <c r="L201" s="187"/>
    </row>
    <row r="202" spans="1:12" x14ac:dyDescent="0.25">
      <c r="A202" s="211"/>
      <c r="B202" s="174"/>
      <c r="C202" s="175"/>
      <c r="D202" s="168"/>
      <c r="E202" s="168"/>
      <c r="F202" s="233"/>
      <c r="G202" s="168"/>
      <c r="H202" s="169"/>
      <c r="I202" s="170"/>
      <c r="J202" s="170"/>
      <c r="K202" s="187"/>
      <c r="L202" s="187"/>
    </row>
    <row r="203" spans="1:12" x14ac:dyDescent="0.25">
      <c r="A203" s="213"/>
      <c r="B203" s="234"/>
      <c r="C203" s="177"/>
      <c r="D203" s="214"/>
      <c r="E203" s="214"/>
      <c r="F203" s="214"/>
      <c r="G203" s="214"/>
      <c r="H203" s="214"/>
      <c r="I203" s="170"/>
      <c r="J203" s="170"/>
      <c r="K203" s="187"/>
      <c r="L203" s="187"/>
    </row>
    <row r="204" spans="1:12" x14ac:dyDescent="0.25">
      <c r="A204" s="211"/>
      <c r="B204" s="179"/>
      <c r="C204" s="175"/>
      <c r="D204" s="168"/>
      <c r="E204" s="168"/>
      <c r="F204" s="233"/>
      <c r="G204" s="168"/>
      <c r="H204" s="169"/>
      <c r="I204" s="170"/>
      <c r="J204" s="170"/>
      <c r="K204" s="187"/>
      <c r="L204" s="187"/>
    </row>
    <row r="205" spans="1:12" x14ac:dyDescent="0.25">
      <c r="A205" s="213"/>
      <c r="B205" s="179"/>
      <c r="C205" s="175"/>
      <c r="D205" s="168"/>
      <c r="E205" s="168"/>
      <c r="F205" s="233"/>
      <c r="G205" s="168"/>
      <c r="H205" s="169"/>
      <c r="I205" s="170"/>
      <c r="J205" s="170"/>
      <c r="K205" s="187"/>
      <c r="L205" s="187"/>
    </row>
    <row r="206" spans="1:12" x14ac:dyDescent="0.25">
      <c r="A206" s="211"/>
      <c r="B206" s="179"/>
      <c r="C206" s="175"/>
      <c r="D206" s="168"/>
      <c r="E206" s="168"/>
      <c r="F206" s="233"/>
      <c r="G206" s="168"/>
      <c r="H206" s="169"/>
      <c r="I206" s="170"/>
      <c r="J206" s="170"/>
      <c r="K206" s="187"/>
      <c r="L206" s="187"/>
    </row>
    <row r="207" spans="1:12" x14ac:dyDescent="0.25">
      <c r="A207" s="213"/>
      <c r="B207" s="180"/>
      <c r="C207" s="175"/>
      <c r="D207" s="168"/>
      <c r="E207" s="168"/>
      <c r="F207" s="233"/>
      <c r="G207" s="168"/>
      <c r="H207" s="169"/>
      <c r="I207" s="170"/>
      <c r="J207" s="170"/>
      <c r="K207" s="187"/>
      <c r="L207" s="187"/>
    </row>
    <row r="208" spans="1:12" x14ac:dyDescent="0.25">
      <c r="A208" s="211"/>
      <c r="B208" s="180"/>
      <c r="C208" s="175"/>
      <c r="D208" s="168"/>
      <c r="E208" s="168"/>
      <c r="F208" s="233"/>
      <c r="G208" s="168"/>
      <c r="H208" s="169"/>
      <c r="I208" s="170"/>
      <c r="J208" s="170"/>
      <c r="K208" s="187"/>
      <c r="L208" s="187"/>
    </row>
    <row r="209" spans="1:12" x14ac:dyDescent="0.25">
      <c r="A209" s="213"/>
      <c r="B209" s="179"/>
      <c r="C209" s="175"/>
      <c r="D209" s="168"/>
      <c r="E209" s="168"/>
      <c r="F209" s="233"/>
      <c r="G209" s="168"/>
      <c r="H209" s="169"/>
      <c r="I209" s="170"/>
      <c r="J209" s="170"/>
      <c r="K209" s="187"/>
      <c r="L209" s="187"/>
    </row>
    <row r="210" spans="1:12" x14ac:dyDescent="0.25">
      <c r="A210" s="211"/>
      <c r="B210" s="179"/>
      <c r="C210" s="175"/>
      <c r="D210" s="168"/>
      <c r="E210" s="168"/>
      <c r="F210" s="233"/>
      <c r="G210" s="168"/>
      <c r="H210" s="169"/>
      <c r="I210" s="170"/>
      <c r="J210" s="170"/>
      <c r="K210" s="187"/>
      <c r="L210" s="187"/>
    </row>
    <row r="211" spans="1:12" x14ac:dyDescent="0.25">
      <c r="A211" s="213"/>
      <c r="B211" s="176"/>
      <c r="C211" s="177"/>
      <c r="D211" s="214"/>
      <c r="E211" s="214"/>
      <c r="F211" s="214"/>
      <c r="G211" s="214"/>
      <c r="H211" s="214"/>
      <c r="I211" s="170"/>
      <c r="J211" s="170"/>
      <c r="K211" s="187"/>
      <c r="L211" s="187"/>
    </row>
    <row r="212" spans="1:12" x14ac:dyDescent="0.25">
      <c r="A212" s="211"/>
      <c r="B212" s="179"/>
      <c r="C212" s="175"/>
      <c r="D212" s="168"/>
      <c r="E212" s="168"/>
      <c r="F212" s="233"/>
      <c r="G212" s="168"/>
      <c r="H212" s="169"/>
      <c r="I212" s="170"/>
      <c r="J212" s="170"/>
      <c r="K212" s="187"/>
      <c r="L212" s="187"/>
    </row>
    <row r="213" spans="1:12" x14ac:dyDescent="0.25">
      <c r="A213" s="213"/>
      <c r="B213" s="179"/>
      <c r="C213" s="175"/>
      <c r="D213" s="168"/>
      <c r="E213" s="168"/>
      <c r="F213" s="233"/>
      <c r="G213" s="168"/>
      <c r="H213" s="169"/>
      <c r="I213" s="170"/>
      <c r="J213" s="170"/>
      <c r="K213" s="187"/>
      <c r="L213" s="187"/>
    </row>
    <row r="214" spans="1:12" x14ac:dyDescent="0.25">
      <c r="A214" s="211"/>
      <c r="B214" s="179"/>
      <c r="C214" s="175"/>
      <c r="D214" s="168"/>
      <c r="E214" s="168"/>
      <c r="F214" s="233"/>
      <c r="G214" s="168"/>
      <c r="H214" s="169"/>
      <c r="I214" s="170"/>
      <c r="J214" s="170"/>
      <c r="K214" s="187"/>
      <c r="L214" s="187"/>
    </row>
    <row r="215" spans="1:12" x14ac:dyDescent="0.25">
      <c r="A215" s="211"/>
      <c r="B215" s="176"/>
      <c r="C215" s="235"/>
      <c r="D215" s="168"/>
      <c r="E215" s="168"/>
      <c r="F215" s="233"/>
      <c r="G215" s="168"/>
      <c r="H215" s="168"/>
      <c r="I215" s="170"/>
      <c r="J215" s="170"/>
      <c r="K215" s="187"/>
      <c r="L215" s="187"/>
    </row>
    <row r="216" spans="1:12" x14ac:dyDescent="0.25">
      <c r="A216" s="213"/>
      <c r="B216" s="236"/>
      <c r="C216" s="205"/>
      <c r="D216" s="173"/>
      <c r="E216" s="173"/>
      <c r="F216" s="173"/>
      <c r="G216" s="173"/>
      <c r="H216" s="173"/>
      <c r="I216" s="170"/>
      <c r="J216" s="170"/>
      <c r="K216" s="187"/>
      <c r="L216" s="187"/>
    </row>
    <row r="217" spans="1:12" x14ac:dyDescent="0.25">
      <c r="A217" s="237"/>
      <c r="B217" s="237"/>
      <c r="C217" s="237"/>
      <c r="D217" s="237"/>
      <c r="E217" s="237"/>
      <c r="F217" s="237"/>
      <c r="G217" s="237"/>
      <c r="H217" s="237"/>
      <c r="I217" s="237"/>
      <c r="J217" s="237"/>
      <c r="K217" s="187"/>
      <c r="L217" s="187"/>
    </row>
    <row r="218" spans="1:12" x14ac:dyDescent="0.25">
      <c r="A218" s="237"/>
      <c r="B218" s="238"/>
      <c r="C218" s="237"/>
      <c r="D218" s="237"/>
      <c r="E218" s="237"/>
      <c r="F218" s="237"/>
      <c r="G218" s="239"/>
      <c r="H218" s="239"/>
      <c r="I218" s="237"/>
      <c r="J218" s="237"/>
      <c r="K218" s="187"/>
      <c r="L218" s="187"/>
    </row>
    <row r="219" spans="1:12" x14ac:dyDescent="0.25">
      <c r="A219" s="237"/>
      <c r="B219" s="238"/>
      <c r="C219" s="237"/>
      <c r="D219" s="237"/>
      <c r="E219" s="237"/>
      <c r="F219" s="237"/>
      <c r="G219" s="240"/>
      <c r="H219" s="240"/>
      <c r="I219" s="251"/>
      <c r="J219" s="251"/>
      <c r="K219" s="187"/>
      <c r="L219" s="187"/>
    </row>
    <row r="220" spans="1:12" x14ac:dyDescent="0.25">
      <c r="A220" s="187"/>
      <c r="B220" s="187"/>
      <c r="C220" s="187"/>
      <c r="D220" s="187"/>
      <c r="E220" s="187"/>
      <c r="F220" s="187"/>
      <c r="G220" s="187"/>
      <c r="H220" s="187"/>
      <c r="I220" s="187"/>
      <c r="J220" s="187"/>
      <c r="K220" s="187"/>
      <c r="L220" s="187"/>
    </row>
    <row r="221" spans="1:12" x14ac:dyDescent="0.25">
      <c r="A221" s="187"/>
      <c r="B221" s="187"/>
      <c r="C221" s="187"/>
      <c r="D221" s="187"/>
      <c r="E221" s="187"/>
      <c r="F221" s="187"/>
      <c r="G221" s="187"/>
      <c r="H221" s="187"/>
      <c r="I221" s="187"/>
      <c r="J221" s="187"/>
      <c r="K221" s="187"/>
      <c r="L221" s="187"/>
    </row>
    <row r="222" spans="1:12" x14ac:dyDescent="0.25">
      <c r="A222" s="187"/>
      <c r="B222" s="187"/>
      <c r="C222" s="187"/>
      <c r="D222" s="187"/>
      <c r="E222" s="187"/>
      <c r="F222" s="187"/>
      <c r="G222" s="187"/>
      <c r="H222" s="187"/>
      <c r="I222" s="187"/>
      <c r="J222" s="187"/>
      <c r="K222" s="187"/>
      <c r="L222" s="187"/>
    </row>
    <row r="223" spans="1:12" x14ac:dyDescent="0.25">
      <c r="A223" s="187"/>
      <c r="B223" s="187"/>
      <c r="C223" s="187"/>
      <c r="D223" s="187"/>
      <c r="E223" s="187"/>
      <c r="F223" s="187"/>
      <c r="G223" s="187"/>
      <c r="H223" s="187"/>
      <c r="I223" s="187"/>
      <c r="J223" s="187"/>
      <c r="K223" s="187"/>
      <c r="L223" s="187"/>
    </row>
    <row r="224" spans="1:12" x14ac:dyDescent="0.25">
      <c r="A224" s="187"/>
      <c r="B224" s="187"/>
      <c r="C224" s="187"/>
      <c r="D224" s="187"/>
      <c r="E224" s="187"/>
      <c r="F224" s="187"/>
      <c r="G224" s="187"/>
      <c r="H224" s="187"/>
      <c r="I224" s="187"/>
      <c r="J224" s="187"/>
      <c r="K224" s="187"/>
      <c r="L224" s="187"/>
    </row>
    <row r="225" spans="1:12" x14ac:dyDescent="0.25">
      <c r="A225" s="187"/>
      <c r="B225" s="187"/>
      <c r="C225" s="187"/>
      <c r="D225" s="187"/>
      <c r="E225" s="187"/>
      <c r="F225" s="187"/>
      <c r="G225" s="187"/>
      <c r="H225" s="187"/>
      <c r="I225" s="187"/>
      <c r="J225" s="187"/>
      <c r="K225" s="187"/>
      <c r="L225" s="187"/>
    </row>
    <row r="226" spans="1:12" x14ac:dyDescent="0.25">
      <c r="A226" s="187"/>
      <c r="B226" s="187"/>
      <c r="C226" s="187"/>
      <c r="D226" s="187"/>
      <c r="E226" s="187"/>
      <c r="F226" s="187"/>
      <c r="G226" s="187"/>
      <c r="H226" s="187"/>
      <c r="I226" s="187"/>
      <c r="J226" s="187"/>
      <c r="K226" s="187"/>
      <c r="L226" s="187"/>
    </row>
    <row r="227" spans="1:12" x14ac:dyDescent="0.25">
      <c r="A227" s="187"/>
      <c r="B227" s="187"/>
      <c r="C227" s="187"/>
      <c r="D227" s="187"/>
      <c r="E227" s="187"/>
      <c r="F227" s="187"/>
      <c r="G227" s="187"/>
      <c r="H227" s="187"/>
      <c r="I227" s="187"/>
      <c r="J227" s="187"/>
      <c r="K227" s="187"/>
      <c r="L227" s="187"/>
    </row>
    <row r="228" spans="1:12" x14ac:dyDescent="0.25">
      <c r="A228" s="187"/>
      <c r="B228" s="187"/>
      <c r="C228" s="187"/>
      <c r="D228" s="187"/>
      <c r="E228" s="187"/>
      <c r="F228" s="187"/>
      <c r="G228" s="187"/>
      <c r="H228" s="187"/>
      <c r="I228" s="187"/>
      <c r="J228" s="187"/>
      <c r="K228" s="187"/>
      <c r="L228" s="187"/>
    </row>
    <row r="229" spans="1:12" x14ac:dyDescent="0.25">
      <c r="A229" s="187"/>
      <c r="B229" s="187"/>
      <c r="C229" s="187"/>
      <c r="D229" s="187"/>
      <c r="E229" s="187"/>
      <c r="F229" s="187"/>
      <c r="G229" s="187"/>
      <c r="H229" s="187"/>
      <c r="I229" s="187"/>
      <c r="J229" s="187"/>
      <c r="K229" s="187"/>
      <c r="L229" s="187"/>
    </row>
    <row r="230" spans="1:12" x14ac:dyDescent="0.25">
      <c r="A230" s="187"/>
      <c r="B230" s="187"/>
      <c r="C230" s="187"/>
      <c r="D230" s="187"/>
      <c r="E230" s="187"/>
      <c r="F230" s="187"/>
      <c r="G230" s="187"/>
      <c r="H230" s="187"/>
      <c r="I230" s="187"/>
      <c r="J230" s="187"/>
      <c r="K230" s="187"/>
      <c r="L230" s="187"/>
    </row>
    <row r="231" spans="1:12" x14ac:dyDescent="0.25">
      <c r="A231" s="187"/>
      <c r="B231" s="187"/>
      <c r="C231" s="187"/>
      <c r="D231" s="187"/>
      <c r="E231" s="187"/>
      <c r="F231" s="187"/>
      <c r="G231" s="187"/>
      <c r="H231" s="187"/>
      <c r="I231" s="187"/>
      <c r="J231" s="187"/>
      <c r="K231" s="187"/>
      <c r="L231" s="187"/>
    </row>
    <row r="232" spans="1:12" x14ac:dyDescent="0.25">
      <c r="A232" s="187"/>
      <c r="B232" s="187"/>
      <c r="C232" s="187"/>
      <c r="D232" s="187"/>
      <c r="E232" s="187"/>
      <c r="F232" s="187"/>
      <c r="G232" s="187"/>
      <c r="H232" s="187"/>
      <c r="I232" s="187"/>
      <c r="J232" s="187"/>
      <c r="K232" s="187"/>
      <c r="L232" s="187"/>
    </row>
    <row r="233" spans="1:12" x14ac:dyDescent="0.25">
      <c r="A233" s="187"/>
      <c r="B233" s="187"/>
      <c r="C233" s="187"/>
      <c r="D233" s="187"/>
      <c r="E233" s="187"/>
      <c r="F233" s="187"/>
      <c r="G233" s="187"/>
      <c r="H233" s="187"/>
      <c r="I233" s="187"/>
      <c r="J233" s="187"/>
      <c r="K233" s="187"/>
      <c r="L233" s="187"/>
    </row>
    <row r="234" spans="1:12" x14ac:dyDescent="0.25">
      <c r="A234" s="187"/>
      <c r="B234" s="187"/>
      <c r="C234" s="187"/>
      <c r="D234" s="187"/>
      <c r="E234" s="187"/>
      <c r="F234" s="187"/>
      <c r="G234" s="187"/>
      <c r="H234" s="187"/>
      <c r="I234" s="187"/>
      <c r="J234" s="187"/>
      <c r="K234" s="187"/>
      <c r="L234" s="187"/>
    </row>
    <row r="235" spans="1:12" x14ac:dyDescent="0.25">
      <c r="A235" s="187"/>
      <c r="B235" s="187"/>
      <c r="C235" s="187"/>
      <c r="D235" s="187"/>
      <c r="E235" s="187"/>
      <c r="F235" s="187"/>
      <c r="G235" s="187"/>
      <c r="H235" s="187"/>
      <c r="I235" s="187"/>
      <c r="J235" s="187"/>
      <c r="K235" s="187"/>
      <c r="L235" s="187"/>
    </row>
    <row r="236" spans="1:12" x14ac:dyDescent="0.25">
      <c r="A236" s="187"/>
      <c r="B236" s="187"/>
      <c r="C236" s="187"/>
      <c r="D236" s="187"/>
      <c r="E236" s="187"/>
      <c r="F236" s="187"/>
      <c r="G236" s="187"/>
      <c r="H236" s="187"/>
      <c r="I236" s="187"/>
      <c r="J236" s="187"/>
      <c r="K236" s="187"/>
      <c r="L236" s="187"/>
    </row>
    <row r="237" spans="1:12" x14ac:dyDescent="0.25">
      <c r="A237" s="187"/>
      <c r="B237" s="187"/>
      <c r="C237" s="187"/>
      <c r="D237" s="187"/>
      <c r="E237" s="187"/>
      <c r="F237" s="187"/>
      <c r="G237" s="187"/>
      <c r="H237" s="187"/>
      <c r="I237" s="187"/>
      <c r="J237" s="187"/>
      <c r="K237" s="187"/>
      <c r="L237" s="187"/>
    </row>
    <row r="238" spans="1:12" x14ac:dyDescent="0.25">
      <c r="A238" s="187"/>
      <c r="B238" s="187"/>
      <c r="C238" s="187"/>
      <c r="D238" s="187"/>
      <c r="E238" s="187"/>
      <c r="F238" s="187"/>
      <c r="G238" s="187"/>
      <c r="H238" s="187"/>
      <c r="I238" s="187"/>
      <c r="J238" s="187"/>
      <c r="K238" s="187"/>
      <c r="L238" s="187"/>
    </row>
    <row r="239" spans="1:12" x14ac:dyDescent="0.25">
      <c r="A239" s="187"/>
      <c r="B239" s="187"/>
      <c r="C239" s="187"/>
      <c r="D239" s="187"/>
      <c r="E239" s="187"/>
      <c r="F239" s="187"/>
      <c r="G239" s="187"/>
      <c r="H239" s="187"/>
      <c r="I239" s="187"/>
      <c r="J239" s="187"/>
      <c r="K239" s="187"/>
      <c r="L239" s="187"/>
    </row>
    <row r="240" spans="1:12" x14ac:dyDescent="0.25">
      <c r="A240" s="187"/>
      <c r="B240" s="187"/>
      <c r="C240" s="187"/>
      <c r="D240" s="187"/>
      <c r="E240" s="187"/>
      <c r="F240" s="187"/>
      <c r="G240" s="187"/>
      <c r="H240" s="187"/>
      <c r="I240" s="187"/>
      <c r="J240" s="187"/>
      <c r="K240" s="187"/>
      <c r="L240" s="187"/>
    </row>
    <row r="241" spans="1:12" x14ac:dyDescent="0.25">
      <c r="A241" s="187"/>
      <c r="B241" s="187"/>
      <c r="C241" s="187"/>
      <c r="D241" s="187"/>
      <c r="E241" s="187"/>
      <c r="F241" s="187"/>
      <c r="G241" s="187"/>
      <c r="H241" s="187"/>
      <c r="I241" s="187"/>
      <c r="J241" s="187"/>
      <c r="K241" s="187"/>
      <c r="L241" s="187"/>
    </row>
    <row r="242" spans="1:12" x14ac:dyDescent="0.25">
      <c r="A242" s="187"/>
      <c r="B242" s="187"/>
      <c r="C242" s="187"/>
      <c r="D242" s="187"/>
      <c r="E242" s="187"/>
      <c r="F242" s="187"/>
      <c r="G242" s="187"/>
      <c r="H242" s="187"/>
      <c r="I242" s="187"/>
      <c r="J242" s="187"/>
      <c r="K242" s="187"/>
      <c r="L242" s="187"/>
    </row>
    <row r="243" spans="1:12" x14ac:dyDescent="0.25">
      <c r="A243" s="187"/>
      <c r="B243" s="187"/>
      <c r="C243" s="187"/>
      <c r="D243" s="187"/>
      <c r="E243" s="187"/>
      <c r="F243" s="187"/>
      <c r="G243" s="187"/>
      <c r="H243" s="187"/>
      <c r="I243" s="187"/>
      <c r="J243" s="187"/>
      <c r="K243" s="187"/>
      <c r="L243" s="187"/>
    </row>
    <row r="244" spans="1:12" x14ac:dyDescent="0.25">
      <c r="A244" s="187"/>
      <c r="B244" s="187"/>
      <c r="C244" s="187"/>
      <c r="D244" s="187"/>
      <c r="E244" s="187"/>
      <c r="F244" s="187"/>
      <c r="G244" s="187"/>
      <c r="H244" s="187"/>
      <c r="I244" s="187"/>
      <c r="J244" s="187"/>
      <c r="K244" s="187"/>
      <c r="L244" s="187"/>
    </row>
    <row r="245" spans="1:12" x14ac:dyDescent="0.25">
      <c r="A245" s="187"/>
      <c r="B245" s="187"/>
      <c r="C245" s="187"/>
      <c r="D245" s="187"/>
      <c r="E245" s="187"/>
      <c r="F245" s="187"/>
      <c r="G245" s="187"/>
      <c r="H245" s="187"/>
      <c r="I245" s="187"/>
      <c r="J245" s="187"/>
      <c r="K245" s="187"/>
      <c r="L245" s="187"/>
    </row>
    <row r="246" spans="1:12" x14ac:dyDescent="0.25">
      <c r="A246" s="187"/>
      <c r="B246" s="187"/>
      <c r="C246" s="187"/>
      <c r="D246" s="187"/>
      <c r="E246" s="187"/>
      <c r="F246" s="187"/>
      <c r="G246" s="187"/>
      <c r="H246" s="187"/>
      <c r="I246" s="187"/>
      <c r="J246" s="187"/>
      <c r="K246" s="187"/>
      <c r="L246" s="187"/>
    </row>
    <row r="247" spans="1:12" x14ac:dyDescent="0.25">
      <c r="A247" s="187"/>
      <c r="B247" s="187"/>
      <c r="C247" s="187"/>
      <c r="D247" s="187"/>
      <c r="E247" s="187"/>
      <c r="F247" s="187"/>
      <c r="G247" s="187"/>
      <c r="H247" s="187"/>
      <c r="I247" s="187"/>
      <c r="J247" s="187"/>
      <c r="K247" s="187"/>
      <c r="L247" s="187"/>
    </row>
    <row r="248" spans="1:12" x14ac:dyDescent="0.25">
      <c r="A248" s="187"/>
      <c r="B248" s="187"/>
      <c r="C248" s="187"/>
      <c r="D248" s="187"/>
      <c r="E248" s="187"/>
      <c r="F248" s="187"/>
      <c r="G248" s="187"/>
      <c r="H248" s="187"/>
      <c r="I248" s="187"/>
      <c r="J248" s="187"/>
      <c r="K248" s="187"/>
      <c r="L248" s="187"/>
    </row>
    <row r="249" spans="1:12" x14ac:dyDescent="0.25">
      <c r="A249" s="187"/>
      <c r="B249" s="187"/>
      <c r="C249" s="187"/>
      <c r="D249" s="187"/>
      <c r="E249" s="187"/>
      <c r="F249" s="187"/>
      <c r="G249" s="187"/>
      <c r="H249" s="187"/>
      <c r="I249" s="187"/>
      <c r="J249" s="187"/>
      <c r="K249" s="187"/>
      <c r="L249" s="187"/>
    </row>
    <row r="250" spans="1:12" x14ac:dyDescent="0.25">
      <c r="A250" s="187"/>
      <c r="B250" s="187"/>
      <c r="C250" s="187"/>
      <c r="D250" s="187"/>
      <c r="E250" s="187"/>
      <c r="F250" s="187"/>
      <c r="G250" s="187"/>
      <c r="H250" s="187"/>
      <c r="I250" s="187"/>
      <c r="J250" s="187"/>
      <c r="K250" s="187"/>
      <c r="L250" s="187"/>
    </row>
    <row r="251" spans="1:12" x14ac:dyDescent="0.25">
      <c r="A251" s="187"/>
      <c r="B251" s="187"/>
      <c r="C251" s="187"/>
      <c r="D251" s="187"/>
      <c r="E251" s="187"/>
      <c r="F251" s="187"/>
      <c r="G251" s="187"/>
      <c r="H251" s="187"/>
      <c r="I251" s="187"/>
      <c r="J251" s="187"/>
      <c r="K251" s="187"/>
      <c r="L251" s="187"/>
    </row>
    <row r="252" spans="1:12" x14ac:dyDescent="0.25">
      <c r="A252" s="187"/>
      <c r="B252" s="187"/>
      <c r="C252" s="187"/>
      <c r="D252" s="187"/>
      <c r="E252" s="187"/>
      <c r="F252" s="187"/>
      <c r="G252" s="187"/>
      <c r="H252" s="187"/>
      <c r="I252" s="187"/>
      <c r="J252" s="187"/>
      <c r="K252" s="187"/>
      <c r="L252" s="187"/>
    </row>
    <row r="253" spans="1:12" x14ac:dyDescent="0.25">
      <c r="A253" s="187"/>
      <c r="B253" s="187"/>
      <c r="C253" s="187"/>
      <c r="D253" s="187"/>
      <c r="E253" s="187"/>
      <c r="F253" s="187"/>
      <c r="G253" s="187"/>
      <c r="H253" s="187"/>
      <c r="I253" s="187"/>
      <c r="J253" s="187"/>
      <c r="K253" s="187"/>
      <c r="L253" s="187"/>
    </row>
    <row r="254" spans="1:12" x14ac:dyDescent="0.25">
      <c r="A254" s="187"/>
      <c r="B254" s="187"/>
      <c r="C254" s="187"/>
      <c r="D254" s="187"/>
      <c r="E254" s="187"/>
      <c r="F254" s="187"/>
      <c r="G254" s="187"/>
      <c r="H254" s="187"/>
      <c r="I254" s="187"/>
      <c r="J254" s="187"/>
      <c r="K254" s="187"/>
      <c r="L254" s="187"/>
    </row>
    <row r="255" spans="1:12" x14ac:dyDescent="0.25">
      <c r="A255" s="187"/>
      <c r="B255" s="187"/>
      <c r="C255" s="187"/>
      <c r="D255" s="187"/>
      <c r="E255" s="187"/>
      <c r="F255" s="187"/>
      <c r="G255" s="187"/>
      <c r="H255" s="187"/>
      <c r="I255" s="187"/>
      <c r="J255" s="187"/>
      <c r="K255" s="187"/>
      <c r="L255" s="187"/>
    </row>
    <row r="256" spans="1:12" x14ac:dyDescent="0.25">
      <c r="A256" s="187"/>
      <c r="B256" s="187"/>
      <c r="C256" s="187"/>
      <c r="D256" s="187"/>
      <c r="E256" s="187"/>
      <c r="F256" s="187"/>
      <c r="G256" s="187"/>
      <c r="H256" s="187"/>
      <c r="I256" s="187"/>
      <c r="J256" s="187"/>
      <c r="K256" s="187"/>
      <c r="L256" s="187"/>
    </row>
    <row r="257" spans="1:12" x14ac:dyDescent="0.25">
      <c r="A257" s="187"/>
      <c r="B257" s="187"/>
      <c r="C257" s="187"/>
      <c r="D257" s="187"/>
      <c r="E257" s="187"/>
      <c r="F257" s="187"/>
      <c r="G257" s="187"/>
      <c r="H257" s="187"/>
      <c r="I257" s="187"/>
      <c r="J257" s="187"/>
      <c r="K257" s="187"/>
      <c r="L257" s="187"/>
    </row>
    <row r="258" spans="1:12" x14ac:dyDescent="0.25">
      <c r="A258" s="187"/>
      <c r="B258" s="187"/>
      <c r="C258" s="187"/>
      <c r="D258" s="187"/>
      <c r="E258" s="187"/>
      <c r="F258" s="187"/>
      <c r="G258" s="187"/>
      <c r="H258" s="187"/>
      <c r="I258" s="187"/>
      <c r="J258" s="187"/>
      <c r="K258" s="187"/>
      <c r="L258" s="187"/>
    </row>
    <row r="259" spans="1:12" x14ac:dyDescent="0.25">
      <c r="A259" s="187"/>
      <c r="B259" s="187"/>
      <c r="C259" s="187"/>
      <c r="D259" s="187"/>
      <c r="E259" s="187"/>
      <c r="F259" s="187"/>
      <c r="G259" s="187"/>
      <c r="H259" s="187"/>
      <c r="I259" s="187"/>
      <c r="J259" s="187"/>
      <c r="K259" s="187"/>
      <c r="L259" s="187"/>
    </row>
    <row r="260" spans="1:12" x14ac:dyDescent="0.25">
      <c r="A260" s="187"/>
      <c r="B260" s="187"/>
      <c r="C260" s="187"/>
      <c r="D260" s="187"/>
      <c r="E260" s="187"/>
      <c r="F260" s="187"/>
      <c r="G260" s="187"/>
      <c r="H260" s="187"/>
      <c r="I260" s="187"/>
      <c r="J260" s="187"/>
      <c r="K260" s="187"/>
      <c r="L260" s="187"/>
    </row>
    <row r="261" spans="1:12" x14ac:dyDescent="0.25">
      <c r="A261" s="187"/>
      <c r="B261" s="187"/>
      <c r="C261" s="187"/>
      <c r="D261" s="187"/>
      <c r="E261" s="187"/>
      <c r="F261" s="187"/>
      <c r="G261" s="187"/>
      <c r="H261" s="187"/>
      <c r="I261" s="187"/>
      <c r="J261" s="187"/>
      <c r="K261" s="187"/>
      <c r="L261" s="187"/>
    </row>
    <row r="262" spans="1:12" x14ac:dyDescent="0.25">
      <c r="A262" s="187"/>
      <c r="B262" s="187"/>
      <c r="C262" s="187"/>
      <c r="D262" s="187"/>
      <c r="E262" s="187"/>
      <c r="F262" s="187"/>
      <c r="G262" s="187"/>
      <c r="H262" s="187"/>
      <c r="I262" s="187"/>
      <c r="J262" s="187"/>
      <c r="K262" s="187"/>
      <c r="L262" s="187"/>
    </row>
    <row r="263" spans="1:12" x14ac:dyDescent="0.25">
      <c r="A263" s="187"/>
      <c r="B263" s="187"/>
      <c r="C263" s="187"/>
      <c r="D263" s="187"/>
      <c r="E263" s="187"/>
      <c r="F263" s="187"/>
      <c r="G263" s="187"/>
      <c r="H263" s="187"/>
      <c r="I263" s="187"/>
      <c r="J263" s="187"/>
      <c r="K263" s="187"/>
      <c r="L263" s="187"/>
    </row>
    <row r="264" spans="1:12" x14ac:dyDescent="0.25">
      <c r="A264" s="187"/>
      <c r="B264" s="187"/>
      <c r="C264" s="187"/>
      <c r="D264" s="187"/>
      <c r="E264" s="187"/>
      <c r="F264" s="187"/>
      <c r="G264" s="187"/>
      <c r="H264" s="187"/>
      <c r="I264" s="187"/>
      <c r="J264" s="187"/>
      <c r="K264" s="187"/>
      <c r="L264" s="187"/>
    </row>
    <row r="265" spans="1:12" x14ac:dyDescent="0.25">
      <c r="A265" s="187"/>
      <c r="B265" s="187"/>
      <c r="C265" s="187"/>
      <c r="D265" s="187"/>
      <c r="E265" s="187"/>
      <c r="F265" s="187"/>
      <c r="G265" s="187"/>
      <c r="H265" s="187"/>
      <c r="I265" s="187"/>
      <c r="J265" s="187"/>
      <c r="K265" s="187"/>
      <c r="L265" s="187"/>
    </row>
    <row r="266" spans="1:12" x14ac:dyDescent="0.25">
      <c r="A266" s="187"/>
      <c r="B266" s="187"/>
      <c r="C266" s="187"/>
      <c r="D266" s="187"/>
      <c r="E266" s="187"/>
      <c r="F266" s="187"/>
      <c r="G266" s="187"/>
      <c r="H266" s="187"/>
      <c r="I266" s="187"/>
      <c r="J266" s="187"/>
      <c r="K266" s="187"/>
      <c r="L266" s="187"/>
    </row>
    <row r="267" spans="1:12" x14ac:dyDescent="0.25">
      <c r="A267" s="187"/>
      <c r="B267" s="187"/>
      <c r="C267" s="187"/>
      <c r="D267" s="187"/>
      <c r="E267" s="187"/>
      <c r="F267" s="187"/>
      <c r="G267" s="187"/>
      <c r="H267" s="187"/>
      <c r="I267" s="187"/>
      <c r="J267" s="187"/>
      <c r="K267" s="187"/>
      <c r="L267" s="187"/>
    </row>
    <row r="268" spans="1:12" x14ac:dyDescent="0.25">
      <c r="A268" s="187"/>
      <c r="B268" s="187"/>
      <c r="C268" s="187"/>
      <c r="D268" s="187"/>
      <c r="E268" s="187"/>
      <c r="F268" s="187"/>
      <c r="G268" s="187"/>
      <c r="H268" s="187"/>
      <c r="I268" s="187"/>
      <c r="J268" s="187"/>
      <c r="K268" s="187"/>
      <c r="L268" s="187"/>
    </row>
    <row r="269" spans="1:12" x14ac:dyDescent="0.25">
      <c r="A269" s="187"/>
      <c r="B269" s="187"/>
      <c r="C269" s="187"/>
      <c r="D269" s="187"/>
      <c r="E269" s="187"/>
      <c r="F269" s="187"/>
      <c r="G269" s="187"/>
      <c r="H269" s="187"/>
      <c r="I269" s="187"/>
      <c r="J269" s="187"/>
      <c r="K269" s="187"/>
      <c r="L269" s="187"/>
    </row>
    <row r="270" spans="1:12" x14ac:dyDescent="0.25">
      <c r="A270" s="187"/>
      <c r="B270" s="187"/>
      <c r="C270" s="187"/>
      <c r="D270" s="187"/>
      <c r="E270" s="187"/>
      <c r="F270" s="187"/>
      <c r="G270" s="187"/>
      <c r="H270" s="187"/>
      <c r="I270" s="187"/>
      <c r="J270" s="187"/>
      <c r="K270" s="187"/>
      <c r="L270" s="187"/>
    </row>
  </sheetData>
  <mergeCells count="3">
    <mergeCell ref="A12:J12"/>
    <mergeCell ref="A13:J13"/>
    <mergeCell ref="I219:J2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9"/>
  <sheetViews>
    <sheetView topLeftCell="A19" workbookViewId="0">
      <selection activeCell="K53" sqref="K52:M53"/>
    </sheetView>
  </sheetViews>
  <sheetFormatPr defaultRowHeight="15" x14ac:dyDescent="0.25"/>
  <cols>
    <col min="2" max="2" width="24.7109375" customWidth="1"/>
    <col min="3" max="3" width="7.42578125" customWidth="1"/>
    <col min="4" max="4" width="11.5703125" customWidth="1"/>
    <col min="5" max="5" width="15.28515625" customWidth="1"/>
    <col min="6" max="6" width="10" customWidth="1"/>
    <col min="7" max="7" width="13.140625" customWidth="1"/>
    <col min="8" max="8" width="13" customWidth="1"/>
    <col min="9" max="9" width="8.7109375" customWidth="1"/>
    <col min="10" max="10" width="13.140625" customWidth="1"/>
  </cols>
  <sheetData>
    <row r="1" spans="1:10" x14ac:dyDescent="0.25">
      <c r="A1" s="73" t="s">
        <v>82</v>
      </c>
      <c r="B1" s="74"/>
      <c r="C1" s="3"/>
      <c r="D1" s="75"/>
      <c r="E1" s="75"/>
      <c r="F1" s="4"/>
      <c r="G1" s="76" t="s">
        <v>83</v>
      </c>
      <c r="H1" s="75"/>
      <c r="I1" s="75"/>
      <c r="J1" s="75"/>
    </row>
    <row r="2" spans="1:10" x14ac:dyDescent="0.25">
      <c r="A2" s="77" t="s">
        <v>84</v>
      </c>
      <c r="B2" s="2" t="s">
        <v>85</v>
      </c>
      <c r="C2" s="3"/>
      <c r="D2" s="75"/>
      <c r="E2" s="75"/>
      <c r="F2" s="5"/>
      <c r="G2" s="5" t="s">
        <v>86</v>
      </c>
      <c r="H2" s="105"/>
      <c r="I2" s="75"/>
      <c r="J2" s="75"/>
    </row>
    <row r="3" spans="1:10" x14ac:dyDescent="0.25">
      <c r="A3" s="77"/>
      <c r="B3" s="10"/>
      <c r="C3" s="3"/>
      <c r="D3" s="4"/>
      <c r="E3" s="4"/>
      <c r="F3" s="78"/>
      <c r="G3" s="78"/>
      <c r="H3" s="79"/>
      <c r="I3" s="7"/>
      <c r="J3" s="8"/>
    </row>
    <row r="4" spans="1:10" x14ac:dyDescent="0.25">
      <c r="A4" s="1" t="s">
        <v>0</v>
      </c>
      <c r="B4" s="2" t="s">
        <v>1</v>
      </c>
      <c r="C4" s="3"/>
      <c r="D4" s="4"/>
      <c r="E4" s="4"/>
      <c r="F4" s="5"/>
      <c r="G4" s="5" t="s">
        <v>2</v>
      </c>
      <c r="H4" s="78">
        <v>30</v>
      </c>
      <c r="I4" s="7"/>
      <c r="J4" s="8"/>
    </row>
    <row r="5" spans="1:10" x14ac:dyDescent="0.25">
      <c r="A5" s="9"/>
      <c r="B5" s="10"/>
      <c r="C5" s="11"/>
      <c r="D5" s="12"/>
      <c r="E5" s="12"/>
      <c r="F5" s="5"/>
      <c r="G5" s="5"/>
      <c r="H5" s="13"/>
      <c r="I5" s="7"/>
      <c r="J5" s="8"/>
    </row>
    <row r="6" spans="1:10" x14ac:dyDescent="0.25">
      <c r="A6" s="14" t="s">
        <v>4</v>
      </c>
      <c r="B6" s="15">
        <v>4200057260002</v>
      </c>
      <c r="C6" s="11"/>
      <c r="D6" s="16"/>
      <c r="E6" s="16"/>
      <c r="F6" s="5"/>
      <c r="G6" s="5" t="s">
        <v>87</v>
      </c>
      <c r="H6" s="105"/>
      <c r="I6" s="7"/>
      <c r="J6" s="8"/>
    </row>
    <row r="7" spans="1:10" x14ac:dyDescent="0.25">
      <c r="A7" s="14"/>
      <c r="B7" s="17"/>
      <c r="C7" s="11"/>
      <c r="D7" s="16"/>
      <c r="E7" s="16"/>
      <c r="F7" s="5"/>
      <c r="G7" s="5"/>
      <c r="H7" s="6"/>
      <c r="I7" s="18"/>
      <c r="J7" s="18"/>
    </row>
    <row r="8" spans="1:10" x14ac:dyDescent="0.25">
      <c r="A8" s="5" t="s">
        <v>6</v>
      </c>
      <c r="B8" s="15">
        <v>75231</v>
      </c>
      <c r="C8" s="11"/>
      <c r="D8" s="16"/>
      <c r="E8" s="16"/>
      <c r="F8" s="19"/>
      <c r="G8" s="20" t="s">
        <v>7</v>
      </c>
      <c r="H8" s="21" t="s">
        <v>10</v>
      </c>
      <c r="I8" s="18"/>
      <c r="J8" s="18"/>
    </row>
    <row r="9" spans="1:10" x14ac:dyDescent="0.25">
      <c r="A9" s="14"/>
      <c r="B9" s="15" t="s">
        <v>8</v>
      </c>
      <c r="C9" s="11"/>
      <c r="D9" s="16"/>
      <c r="E9" s="16"/>
      <c r="F9" s="5"/>
      <c r="G9" s="20" t="s">
        <v>9</v>
      </c>
      <c r="H9" s="21" t="s">
        <v>3</v>
      </c>
      <c r="I9" s="18"/>
      <c r="J9" s="18"/>
    </row>
    <row r="10" spans="1:10" x14ac:dyDescent="0.25">
      <c r="A10" s="5"/>
      <c r="B10" s="6"/>
      <c r="C10" s="22"/>
      <c r="D10" s="23"/>
      <c r="E10" s="23"/>
      <c r="F10" s="19"/>
      <c r="G10" s="20" t="s">
        <v>11</v>
      </c>
      <c r="H10" s="21" t="s">
        <v>3</v>
      </c>
      <c r="I10" s="24"/>
      <c r="J10" s="18"/>
    </row>
    <row r="11" spans="1:10" x14ac:dyDescent="0.25">
      <c r="A11" s="22"/>
      <c r="B11" s="25"/>
      <c r="C11" s="22"/>
      <c r="D11" s="23"/>
      <c r="E11" s="23"/>
      <c r="F11" s="5"/>
      <c r="G11" s="13"/>
      <c r="H11" s="6"/>
      <c r="I11" s="24"/>
      <c r="J11" s="18"/>
    </row>
    <row r="12" spans="1:10" ht="15.75" x14ac:dyDescent="0.25">
      <c r="A12" s="247" t="s">
        <v>12</v>
      </c>
      <c r="B12" s="247"/>
      <c r="C12" s="247"/>
      <c r="D12" s="247"/>
      <c r="E12" s="247"/>
      <c r="F12" s="247"/>
      <c r="G12" s="247"/>
      <c r="H12" s="247"/>
      <c r="I12" s="247"/>
      <c r="J12" s="247"/>
    </row>
    <row r="13" spans="1:10" ht="15.75" x14ac:dyDescent="0.25">
      <c r="A13" s="248" t="s">
        <v>243</v>
      </c>
      <c r="B13" s="248"/>
      <c r="C13" s="248"/>
      <c r="D13" s="248"/>
      <c r="E13" s="248"/>
      <c r="F13" s="248"/>
      <c r="G13" s="248"/>
      <c r="H13" s="248"/>
      <c r="I13" s="248"/>
      <c r="J13" s="248"/>
    </row>
    <row r="14" spans="1:10" x14ac:dyDescent="0.25">
      <c r="A14" s="26"/>
      <c r="B14" s="27"/>
      <c r="C14" s="27"/>
      <c r="D14" s="147" t="s">
        <v>239</v>
      </c>
      <c r="E14" s="28"/>
      <c r="F14" s="28"/>
      <c r="G14" s="13"/>
      <c r="H14" s="29"/>
      <c r="I14" s="29"/>
      <c r="J14" s="30" t="s">
        <v>13</v>
      </c>
    </row>
    <row r="15" spans="1:10" ht="84" x14ac:dyDescent="0.25">
      <c r="A15" s="31" t="s">
        <v>14</v>
      </c>
      <c r="B15" s="31" t="s">
        <v>15</v>
      </c>
      <c r="C15" s="31" t="s">
        <v>16</v>
      </c>
      <c r="D15" s="32" t="s">
        <v>17</v>
      </c>
      <c r="E15" s="32" t="s">
        <v>18</v>
      </c>
      <c r="F15" s="32" t="s">
        <v>19</v>
      </c>
      <c r="G15" s="33" t="s">
        <v>20</v>
      </c>
      <c r="H15" s="34" t="s">
        <v>21</v>
      </c>
      <c r="I15" s="34" t="s">
        <v>22</v>
      </c>
      <c r="J15" s="34" t="s">
        <v>23</v>
      </c>
    </row>
    <row r="16" spans="1:10" x14ac:dyDescent="0.25">
      <c r="A16" s="35">
        <v>1</v>
      </c>
      <c r="B16" s="35">
        <v>2</v>
      </c>
      <c r="C16" s="35">
        <v>3</v>
      </c>
      <c r="D16" s="36">
        <v>4</v>
      </c>
      <c r="E16" s="36">
        <v>5</v>
      </c>
      <c r="F16" s="36" t="s">
        <v>24</v>
      </c>
      <c r="G16" s="37">
        <v>7</v>
      </c>
      <c r="H16" s="38">
        <v>8</v>
      </c>
      <c r="I16" s="38">
        <v>9</v>
      </c>
      <c r="J16" s="38">
        <v>10</v>
      </c>
    </row>
    <row r="17" spans="1:10" ht="24.75" x14ac:dyDescent="0.25">
      <c r="A17" s="39">
        <v>1</v>
      </c>
      <c r="B17" s="40" t="s">
        <v>25</v>
      </c>
      <c r="C17" s="41"/>
      <c r="D17" s="42">
        <f>SUM(D18+D176+D203+D211)</f>
        <v>0</v>
      </c>
      <c r="E17" s="42">
        <f>SUM(E18+E176+E203+E211)</f>
        <v>0</v>
      </c>
      <c r="F17" s="42">
        <f t="shared" ref="F17:F37" si="0">SUM(D17:E17)</f>
        <v>0</v>
      </c>
      <c r="G17" s="80">
        <f>SUM(G18+G176+G203+G211)</f>
        <v>0</v>
      </c>
      <c r="H17" s="81">
        <f>SUM(H18+H176+H203+H211)</f>
        <v>14893</v>
      </c>
      <c r="I17" s="43" t="e">
        <f t="shared" ref="I17:I80" si="1">SUM(G17/F17)</f>
        <v>#DIV/0!</v>
      </c>
      <c r="J17" s="44">
        <f t="shared" ref="J17:J80" si="2">SUM(G17/H17)</f>
        <v>0</v>
      </c>
    </row>
    <row r="18" spans="1:10" ht="24.75" x14ac:dyDescent="0.25">
      <c r="A18" s="45">
        <v>2</v>
      </c>
      <c r="B18" s="40" t="s">
        <v>26</v>
      </c>
      <c r="C18" s="41">
        <v>610000</v>
      </c>
      <c r="D18" s="42">
        <f>SUM(D19+D56+D162+D172)</f>
        <v>0</v>
      </c>
      <c r="E18" s="42">
        <f>SUM(E19+E56+E162+E172)</f>
        <v>0</v>
      </c>
      <c r="F18" s="42">
        <f t="shared" si="0"/>
        <v>0</v>
      </c>
      <c r="G18" s="80">
        <f>SUM(G19+G56+G162+G172)</f>
        <v>0</v>
      </c>
      <c r="H18" s="81">
        <f>SUM(H19+H56+H162+H172)</f>
        <v>14893</v>
      </c>
      <c r="I18" s="43" t="e">
        <f t="shared" si="1"/>
        <v>#DIV/0!</v>
      </c>
      <c r="J18" s="44">
        <f t="shared" si="2"/>
        <v>0</v>
      </c>
    </row>
    <row r="19" spans="1:10" ht="24.75" x14ac:dyDescent="0.25">
      <c r="A19" s="45">
        <v>3</v>
      </c>
      <c r="B19" s="46" t="s">
        <v>27</v>
      </c>
      <c r="C19" s="47">
        <v>611000</v>
      </c>
      <c r="D19" s="82">
        <f>SUM(D20+D38)</f>
        <v>0</v>
      </c>
      <c r="E19" s="82">
        <f>SUM(E20+E38)</f>
        <v>0</v>
      </c>
      <c r="F19" s="82">
        <f t="shared" si="0"/>
        <v>0</v>
      </c>
      <c r="G19" s="83">
        <f>SUM(G20+G38)</f>
        <v>0</v>
      </c>
      <c r="H19" s="84">
        <f>SUM(H20+H38)</f>
        <v>14893</v>
      </c>
      <c r="I19" s="48" t="e">
        <f t="shared" si="1"/>
        <v>#DIV/0!</v>
      </c>
      <c r="J19" s="49">
        <f t="shared" si="2"/>
        <v>0</v>
      </c>
    </row>
    <row r="20" spans="1:10" x14ac:dyDescent="0.25">
      <c r="A20" s="123">
        <v>4</v>
      </c>
      <c r="B20" s="108" t="s">
        <v>28</v>
      </c>
      <c r="C20" s="109">
        <v>611100</v>
      </c>
      <c r="D20" s="110">
        <f>SUM(D21:D37)</f>
        <v>0</v>
      </c>
      <c r="E20" s="110">
        <f>SUM(E21:E37)</f>
        <v>0</v>
      </c>
      <c r="F20" s="111">
        <f t="shared" si="0"/>
        <v>0</v>
      </c>
      <c r="G20" s="112">
        <f>SUM(G21:G37)</f>
        <v>0</v>
      </c>
      <c r="H20" s="113">
        <f>SUM(H21:H37)</f>
        <v>14893</v>
      </c>
      <c r="I20" s="114" t="e">
        <f t="shared" si="1"/>
        <v>#DIV/0!</v>
      </c>
      <c r="J20" s="115">
        <f t="shared" si="2"/>
        <v>0</v>
      </c>
    </row>
    <row r="21" spans="1:10" x14ac:dyDescent="0.25">
      <c r="A21" s="39"/>
      <c r="B21" s="134" t="s">
        <v>88</v>
      </c>
      <c r="C21" s="135">
        <v>611111</v>
      </c>
      <c r="D21" s="85">
        <v>0</v>
      </c>
      <c r="E21" s="142"/>
      <c r="F21" s="143">
        <f t="shared" si="0"/>
        <v>0</v>
      </c>
      <c r="G21" s="144"/>
      <c r="H21" s="127">
        <v>7789</v>
      </c>
      <c r="I21" s="128" t="e">
        <f t="shared" si="1"/>
        <v>#DIV/0!</v>
      </c>
      <c r="J21" s="129">
        <f t="shared" si="2"/>
        <v>0</v>
      </c>
    </row>
    <row r="22" spans="1:10" x14ac:dyDescent="0.25">
      <c r="A22" s="39"/>
      <c r="B22" s="134" t="s">
        <v>89</v>
      </c>
      <c r="C22" s="135">
        <v>611112</v>
      </c>
      <c r="D22" s="85"/>
      <c r="E22" s="142"/>
      <c r="F22" s="143">
        <f t="shared" si="0"/>
        <v>0</v>
      </c>
      <c r="G22" s="144"/>
      <c r="H22" s="127">
        <v>0</v>
      </c>
      <c r="I22" s="128" t="e">
        <f t="shared" si="1"/>
        <v>#DIV/0!</v>
      </c>
      <c r="J22" s="129" t="e">
        <f t="shared" si="2"/>
        <v>#DIV/0!</v>
      </c>
    </row>
    <row r="23" spans="1:10" x14ac:dyDescent="0.25">
      <c r="A23" s="39"/>
      <c r="B23" s="134" t="s">
        <v>90</v>
      </c>
      <c r="C23" s="135">
        <v>611113</v>
      </c>
      <c r="D23" s="85"/>
      <c r="E23" s="142"/>
      <c r="F23" s="143">
        <f t="shared" si="0"/>
        <v>0</v>
      </c>
      <c r="G23" s="144"/>
      <c r="H23" s="127">
        <v>0</v>
      </c>
      <c r="I23" s="128" t="e">
        <f t="shared" si="1"/>
        <v>#DIV/0!</v>
      </c>
      <c r="J23" s="129" t="e">
        <f t="shared" si="2"/>
        <v>#DIV/0!</v>
      </c>
    </row>
    <row r="24" spans="1:10" x14ac:dyDescent="0.25">
      <c r="A24" s="39"/>
      <c r="B24" s="134" t="s">
        <v>91</v>
      </c>
      <c r="C24" s="135">
        <v>611114</v>
      </c>
      <c r="D24" s="85"/>
      <c r="E24" s="142"/>
      <c r="F24" s="143">
        <f t="shared" si="0"/>
        <v>0</v>
      </c>
      <c r="G24" s="144"/>
      <c r="H24" s="127">
        <v>0</v>
      </c>
      <c r="I24" s="128" t="e">
        <f t="shared" si="1"/>
        <v>#DIV/0!</v>
      </c>
      <c r="J24" s="129" t="e">
        <f t="shared" si="2"/>
        <v>#DIV/0!</v>
      </c>
    </row>
    <row r="25" spans="1:10" x14ac:dyDescent="0.25">
      <c r="A25" s="39"/>
      <c r="B25" s="134" t="s">
        <v>92</v>
      </c>
      <c r="C25" s="135">
        <v>611115</v>
      </c>
      <c r="D25" s="85"/>
      <c r="E25" s="142"/>
      <c r="F25" s="143">
        <f t="shared" si="0"/>
        <v>0</v>
      </c>
      <c r="G25" s="144"/>
      <c r="H25" s="127">
        <v>439</v>
      </c>
      <c r="I25" s="128" t="e">
        <f t="shared" si="1"/>
        <v>#DIV/0!</v>
      </c>
      <c r="J25" s="129">
        <f t="shared" si="2"/>
        <v>0</v>
      </c>
    </row>
    <row r="26" spans="1:10" x14ac:dyDescent="0.25">
      <c r="A26" s="39"/>
      <c r="B26" s="134" t="s">
        <v>93</v>
      </c>
      <c r="C26" s="135">
        <v>611116</v>
      </c>
      <c r="D26" s="85"/>
      <c r="E26" s="142"/>
      <c r="F26" s="143">
        <f t="shared" si="0"/>
        <v>0</v>
      </c>
      <c r="G26" s="144"/>
      <c r="H26" s="127">
        <v>0</v>
      </c>
      <c r="I26" s="128" t="e">
        <f t="shared" si="1"/>
        <v>#DIV/0!</v>
      </c>
      <c r="J26" s="129" t="e">
        <f t="shared" si="2"/>
        <v>#DIV/0!</v>
      </c>
    </row>
    <row r="27" spans="1:10" x14ac:dyDescent="0.25">
      <c r="A27" s="39"/>
      <c r="B27" s="134" t="s">
        <v>94</v>
      </c>
      <c r="C27" s="135">
        <v>611117</v>
      </c>
      <c r="D27" s="85"/>
      <c r="E27" s="142"/>
      <c r="F27" s="143">
        <f t="shared" si="0"/>
        <v>0</v>
      </c>
      <c r="G27" s="144"/>
      <c r="H27" s="127">
        <v>298</v>
      </c>
      <c r="I27" s="128" t="e">
        <f t="shared" si="1"/>
        <v>#DIV/0!</v>
      </c>
      <c r="J27" s="129">
        <f t="shared" si="2"/>
        <v>0</v>
      </c>
    </row>
    <row r="28" spans="1:10" x14ac:dyDescent="0.25">
      <c r="A28" s="39"/>
      <c r="B28" s="134" t="s">
        <v>95</v>
      </c>
      <c r="C28" s="135">
        <v>611118</v>
      </c>
      <c r="D28" s="85"/>
      <c r="E28" s="142"/>
      <c r="F28" s="143">
        <f t="shared" si="0"/>
        <v>0</v>
      </c>
      <c r="G28" s="144"/>
      <c r="H28" s="127">
        <v>0</v>
      </c>
      <c r="I28" s="128" t="e">
        <f t="shared" si="1"/>
        <v>#DIV/0!</v>
      </c>
      <c r="J28" s="129" t="e">
        <f t="shared" si="2"/>
        <v>#DIV/0!</v>
      </c>
    </row>
    <row r="29" spans="1:10" x14ac:dyDescent="0.25">
      <c r="A29" s="39"/>
      <c r="B29" s="134" t="s">
        <v>96</v>
      </c>
      <c r="C29" s="135">
        <v>611119</v>
      </c>
      <c r="D29" s="85"/>
      <c r="E29" s="142"/>
      <c r="F29" s="143">
        <f t="shared" si="0"/>
        <v>0</v>
      </c>
      <c r="G29" s="144"/>
      <c r="H29" s="127">
        <v>0</v>
      </c>
      <c r="I29" s="128" t="e">
        <f t="shared" si="1"/>
        <v>#DIV/0!</v>
      </c>
      <c r="J29" s="129" t="e">
        <f t="shared" si="2"/>
        <v>#DIV/0!</v>
      </c>
    </row>
    <row r="30" spans="1:10" x14ac:dyDescent="0.25">
      <c r="A30" s="39"/>
      <c r="B30" s="134" t="s">
        <v>97</v>
      </c>
      <c r="C30" s="135">
        <v>611122</v>
      </c>
      <c r="D30" s="85"/>
      <c r="E30" s="142"/>
      <c r="F30" s="143">
        <f t="shared" si="0"/>
        <v>0</v>
      </c>
      <c r="G30" s="144"/>
      <c r="H30" s="127">
        <v>747</v>
      </c>
      <c r="I30" s="128" t="e">
        <f t="shared" si="1"/>
        <v>#DIV/0!</v>
      </c>
      <c r="J30" s="129">
        <f t="shared" si="2"/>
        <v>0</v>
      </c>
    </row>
    <row r="31" spans="1:10" x14ac:dyDescent="0.25">
      <c r="A31" s="39"/>
      <c r="B31" s="134" t="s">
        <v>98</v>
      </c>
      <c r="C31" s="135">
        <v>611123</v>
      </c>
      <c r="D31" s="85"/>
      <c r="E31" s="142"/>
      <c r="F31" s="143">
        <f t="shared" si="0"/>
        <v>0</v>
      </c>
      <c r="G31" s="144"/>
      <c r="H31" s="127">
        <v>3091</v>
      </c>
      <c r="I31" s="128" t="e">
        <f t="shared" si="1"/>
        <v>#DIV/0!</v>
      </c>
      <c r="J31" s="129">
        <f t="shared" si="2"/>
        <v>0</v>
      </c>
    </row>
    <row r="32" spans="1:10" x14ac:dyDescent="0.25">
      <c r="A32" s="39"/>
      <c r="B32" s="134" t="s">
        <v>99</v>
      </c>
      <c r="C32" s="135">
        <v>611124</v>
      </c>
      <c r="D32" s="85"/>
      <c r="E32" s="142"/>
      <c r="F32" s="143">
        <f t="shared" si="0"/>
        <v>0</v>
      </c>
      <c r="G32" s="144"/>
      <c r="H32" s="127">
        <v>2217</v>
      </c>
      <c r="I32" s="128" t="e">
        <f t="shared" si="1"/>
        <v>#DIV/0!</v>
      </c>
      <c r="J32" s="129">
        <f t="shared" si="2"/>
        <v>0</v>
      </c>
    </row>
    <row r="33" spans="1:10" x14ac:dyDescent="0.25">
      <c r="A33" s="39"/>
      <c r="B33" s="134" t="s">
        <v>100</v>
      </c>
      <c r="C33" s="135">
        <v>611125</v>
      </c>
      <c r="D33" s="85"/>
      <c r="E33" s="142"/>
      <c r="F33" s="143">
        <f t="shared" si="0"/>
        <v>0</v>
      </c>
      <c r="G33" s="144"/>
      <c r="H33" s="127">
        <v>269</v>
      </c>
      <c r="I33" s="128" t="e">
        <f t="shared" si="1"/>
        <v>#DIV/0!</v>
      </c>
      <c r="J33" s="129">
        <f t="shared" si="2"/>
        <v>0</v>
      </c>
    </row>
    <row r="34" spans="1:10" x14ac:dyDescent="0.25">
      <c r="A34" s="39"/>
      <c r="B34" s="134" t="s">
        <v>101</v>
      </c>
      <c r="C34" s="135">
        <v>611126</v>
      </c>
      <c r="D34" s="85"/>
      <c r="E34" s="142"/>
      <c r="F34" s="143">
        <f t="shared" si="0"/>
        <v>0</v>
      </c>
      <c r="G34" s="144"/>
      <c r="H34" s="127">
        <v>0</v>
      </c>
      <c r="I34" s="128" t="e">
        <f t="shared" si="1"/>
        <v>#DIV/0!</v>
      </c>
      <c r="J34" s="129" t="e">
        <f t="shared" si="2"/>
        <v>#DIV/0!</v>
      </c>
    </row>
    <row r="35" spans="1:10" x14ac:dyDescent="0.25">
      <c r="A35" s="39"/>
      <c r="B35" s="134" t="s">
        <v>102</v>
      </c>
      <c r="C35" s="135">
        <v>611127</v>
      </c>
      <c r="D35" s="85"/>
      <c r="E35" s="142"/>
      <c r="F35" s="143">
        <f t="shared" si="0"/>
        <v>0</v>
      </c>
      <c r="G35" s="144"/>
      <c r="H35" s="127">
        <v>0</v>
      </c>
      <c r="I35" s="128" t="e">
        <f t="shared" si="1"/>
        <v>#DIV/0!</v>
      </c>
      <c r="J35" s="129" t="e">
        <f t="shared" si="2"/>
        <v>#DIV/0!</v>
      </c>
    </row>
    <row r="36" spans="1:10" x14ac:dyDescent="0.25">
      <c r="A36" s="39"/>
      <c r="B36" s="134" t="s">
        <v>103</v>
      </c>
      <c r="C36" s="135">
        <v>611132</v>
      </c>
      <c r="D36" s="85"/>
      <c r="E36" s="142"/>
      <c r="F36" s="143">
        <f t="shared" si="0"/>
        <v>0</v>
      </c>
      <c r="G36" s="144"/>
      <c r="H36" s="127">
        <v>43</v>
      </c>
      <c r="I36" s="128" t="e">
        <f t="shared" si="1"/>
        <v>#DIV/0!</v>
      </c>
      <c r="J36" s="129">
        <f t="shared" si="2"/>
        <v>0</v>
      </c>
    </row>
    <row r="37" spans="1:10" x14ac:dyDescent="0.25">
      <c r="A37" s="39"/>
      <c r="B37" s="134" t="s">
        <v>104</v>
      </c>
      <c r="C37" s="135">
        <v>611141</v>
      </c>
      <c r="D37" s="85"/>
      <c r="E37" s="142"/>
      <c r="F37" s="143">
        <f t="shared" si="0"/>
        <v>0</v>
      </c>
      <c r="G37" s="144"/>
      <c r="H37" s="127">
        <v>0</v>
      </c>
      <c r="I37" s="128" t="e">
        <f t="shared" si="1"/>
        <v>#DIV/0!</v>
      </c>
      <c r="J37" s="129" t="e">
        <f t="shared" si="2"/>
        <v>#DIV/0!</v>
      </c>
    </row>
    <row r="38" spans="1:10" x14ac:dyDescent="0.25">
      <c r="A38" s="122">
        <v>5</v>
      </c>
      <c r="B38" s="108" t="s">
        <v>29</v>
      </c>
      <c r="C38" s="109">
        <v>611200</v>
      </c>
      <c r="D38" s="110">
        <f>SUM(D39:D55)</f>
        <v>0</v>
      </c>
      <c r="E38" s="110">
        <f>SUM(E39:E55)</f>
        <v>0</v>
      </c>
      <c r="F38" s="111">
        <f t="shared" ref="F38:F215" si="3">SUM(D38:E38)</f>
        <v>0</v>
      </c>
      <c r="G38" s="112">
        <f>SUM(G39:G55)</f>
        <v>0</v>
      </c>
      <c r="H38" s="113">
        <f>SUM(H39+H40+H41+H42+H43+H44+H45+H46+H47+H48+H49+H50+H51+H52++H53+H54+H55)</f>
        <v>0</v>
      </c>
      <c r="I38" s="114" t="e">
        <f t="shared" si="1"/>
        <v>#DIV/0!</v>
      </c>
      <c r="J38" s="115" t="e">
        <f t="shared" si="2"/>
        <v>#DIV/0!</v>
      </c>
    </row>
    <row r="39" spans="1:10" x14ac:dyDescent="0.25">
      <c r="A39" s="45"/>
      <c r="B39" s="134" t="s">
        <v>105</v>
      </c>
      <c r="C39" s="135">
        <v>611211</v>
      </c>
      <c r="D39" s="85"/>
      <c r="E39" s="85"/>
      <c r="F39" s="143">
        <f t="shared" si="3"/>
        <v>0</v>
      </c>
      <c r="G39" s="86"/>
      <c r="H39" s="87"/>
      <c r="I39" s="128" t="e">
        <f t="shared" si="1"/>
        <v>#DIV/0!</v>
      </c>
      <c r="J39" s="129" t="e">
        <f t="shared" si="2"/>
        <v>#DIV/0!</v>
      </c>
    </row>
    <row r="40" spans="1:10" x14ac:dyDescent="0.25">
      <c r="A40" s="45"/>
      <c r="B40" s="134" t="s">
        <v>106</v>
      </c>
      <c r="C40" s="135">
        <v>611213</v>
      </c>
      <c r="D40" s="85"/>
      <c r="E40" s="85"/>
      <c r="F40" s="143">
        <f t="shared" si="3"/>
        <v>0</v>
      </c>
      <c r="G40" s="86"/>
      <c r="H40" s="87"/>
      <c r="I40" s="128" t="e">
        <f t="shared" si="1"/>
        <v>#DIV/0!</v>
      </c>
      <c r="J40" s="129" t="e">
        <f t="shared" si="2"/>
        <v>#DIV/0!</v>
      </c>
    </row>
    <row r="41" spans="1:10" x14ac:dyDescent="0.25">
      <c r="A41" s="45"/>
      <c r="B41" s="134" t="s">
        <v>107</v>
      </c>
      <c r="C41" s="135">
        <v>611214</v>
      </c>
      <c r="D41" s="85"/>
      <c r="E41" s="85"/>
      <c r="F41" s="143">
        <f t="shared" si="3"/>
        <v>0</v>
      </c>
      <c r="G41" s="86"/>
      <c r="H41" s="87"/>
      <c r="I41" s="128" t="e">
        <f t="shared" si="1"/>
        <v>#DIV/0!</v>
      </c>
      <c r="J41" s="129" t="e">
        <f t="shared" si="2"/>
        <v>#DIV/0!</v>
      </c>
    </row>
    <row r="42" spans="1:10" x14ac:dyDescent="0.25">
      <c r="A42" s="45"/>
      <c r="B42" s="134" t="s">
        <v>108</v>
      </c>
      <c r="C42" s="135">
        <v>611216</v>
      </c>
      <c r="D42" s="85"/>
      <c r="E42" s="85"/>
      <c r="F42" s="143">
        <f t="shared" si="3"/>
        <v>0</v>
      </c>
      <c r="G42" s="86"/>
      <c r="H42" s="87"/>
      <c r="I42" s="128" t="e">
        <f t="shared" si="1"/>
        <v>#DIV/0!</v>
      </c>
      <c r="J42" s="129" t="e">
        <f t="shared" si="2"/>
        <v>#DIV/0!</v>
      </c>
    </row>
    <row r="43" spans="1:10" x14ac:dyDescent="0.25">
      <c r="A43" s="45"/>
      <c r="B43" s="134" t="s">
        <v>109</v>
      </c>
      <c r="C43" s="135">
        <v>611221</v>
      </c>
      <c r="D43" s="85"/>
      <c r="E43" s="85"/>
      <c r="F43" s="143">
        <f t="shared" si="3"/>
        <v>0</v>
      </c>
      <c r="G43" s="86"/>
      <c r="H43" s="87"/>
      <c r="I43" s="128" t="e">
        <f t="shared" si="1"/>
        <v>#DIV/0!</v>
      </c>
      <c r="J43" s="129" t="e">
        <f t="shared" si="2"/>
        <v>#DIV/0!</v>
      </c>
    </row>
    <row r="44" spans="1:10" x14ac:dyDescent="0.25">
      <c r="A44" s="45"/>
      <c r="B44" s="134" t="s">
        <v>110</v>
      </c>
      <c r="C44" s="135">
        <v>611224</v>
      </c>
      <c r="D44" s="85"/>
      <c r="E44" s="85"/>
      <c r="F44" s="143">
        <f t="shared" si="3"/>
        <v>0</v>
      </c>
      <c r="G44" s="86"/>
      <c r="H44" s="87"/>
      <c r="I44" s="128" t="e">
        <f t="shared" si="1"/>
        <v>#DIV/0!</v>
      </c>
      <c r="J44" s="129" t="e">
        <f t="shared" si="2"/>
        <v>#DIV/0!</v>
      </c>
    </row>
    <row r="45" spans="1:10" x14ac:dyDescent="0.25">
      <c r="A45" s="45"/>
      <c r="B45" s="134" t="s">
        <v>111</v>
      </c>
      <c r="C45" s="135">
        <v>611225</v>
      </c>
      <c r="D45" s="85"/>
      <c r="E45" s="85"/>
      <c r="F45" s="143">
        <f t="shared" si="3"/>
        <v>0</v>
      </c>
      <c r="G45" s="86"/>
      <c r="H45" s="87"/>
      <c r="I45" s="128" t="e">
        <f t="shared" si="1"/>
        <v>#DIV/0!</v>
      </c>
      <c r="J45" s="129" t="e">
        <f t="shared" si="2"/>
        <v>#DIV/0!</v>
      </c>
    </row>
    <row r="46" spans="1:10" x14ac:dyDescent="0.25">
      <c r="A46" s="45"/>
      <c r="B46" s="134" t="s">
        <v>112</v>
      </c>
      <c r="C46" s="135">
        <v>611226</v>
      </c>
      <c r="D46" s="85"/>
      <c r="E46" s="85"/>
      <c r="F46" s="143">
        <f t="shared" si="3"/>
        <v>0</v>
      </c>
      <c r="G46" s="86"/>
      <c r="H46" s="87"/>
      <c r="I46" s="128" t="e">
        <f t="shared" si="1"/>
        <v>#DIV/0!</v>
      </c>
      <c r="J46" s="129" t="e">
        <f t="shared" si="2"/>
        <v>#DIV/0!</v>
      </c>
    </row>
    <row r="47" spans="1:10" x14ac:dyDescent="0.25">
      <c r="A47" s="45"/>
      <c r="B47" s="134" t="s">
        <v>113</v>
      </c>
      <c r="C47" s="135">
        <v>611227</v>
      </c>
      <c r="D47" s="85"/>
      <c r="E47" s="85"/>
      <c r="F47" s="143">
        <f t="shared" si="3"/>
        <v>0</v>
      </c>
      <c r="G47" s="86"/>
      <c r="H47" s="87"/>
      <c r="I47" s="128" t="e">
        <f t="shared" si="1"/>
        <v>#DIV/0!</v>
      </c>
      <c r="J47" s="129" t="e">
        <f t="shared" si="2"/>
        <v>#DIV/0!</v>
      </c>
    </row>
    <row r="48" spans="1:10" x14ac:dyDescent="0.25">
      <c r="A48" s="45"/>
      <c r="B48" s="134"/>
      <c r="C48" s="135"/>
      <c r="D48" s="85"/>
      <c r="E48" s="85"/>
      <c r="F48" s="143">
        <f t="shared" si="3"/>
        <v>0</v>
      </c>
      <c r="G48" s="86"/>
      <c r="H48" s="87"/>
      <c r="I48" s="128" t="e">
        <f t="shared" si="1"/>
        <v>#DIV/0!</v>
      </c>
      <c r="J48" s="129" t="e">
        <f t="shared" si="2"/>
        <v>#DIV/0!</v>
      </c>
    </row>
    <row r="49" spans="1:10" x14ac:dyDescent="0.25">
      <c r="A49" s="45"/>
      <c r="B49" s="134" t="s">
        <v>114</v>
      </c>
      <c r="C49" s="135">
        <v>611272</v>
      </c>
      <c r="D49" s="85"/>
      <c r="E49" s="85"/>
      <c r="F49" s="143">
        <f t="shared" si="3"/>
        <v>0</v>
      </c>
      <c r="G49" s="86"/>
      <c r="H49" s="87"/>
      <c r="I49" s="128" t="e">
        <f t="shared" si="1"/>
        <v>#DIV/0!</v>
      </c>
      <c r="J49" s="129" t="e">
        <f t="shared" si="2"/>
        <v>#DIV/0!</v>
      </c>
    </row>
    <row r="50" spans="1:10" x14ac:dyDescent="0.25">
      <c r="A50" s="45"/>
      <c r="B50" s="134" t="s">
        <v>115</v>
      </c>
      <c r="C50" s="135">
        <v>611273</v>
      </c>
      <c r="D50" s="85"/>
      <c r="E50" s="85"/>
      <c r="F50" s="143">
        <f t="shared" si="3"/>
        <v>0</v>
      </c>
      <c r="G50" s="86"/>
      <c r="H50" s="87"/>
      <c r="I50" s="128" t="e">
        <f t="shared" si="1"/>
        <v>#DIV/0!</v>
      </c>
      <c r="J50" s="129" t="e">
        <f t="shared" si="2"/>
        <v>#DIV/0!</v>
      </c>
    </row>
    <row r="51" spans="1:10" x14ac:dyDescent="0.25">
      <c r="A51" s="45"/>
      <c r="B51" s="134" t="s">
        <v>116</v>
      </c>
      <c r="C51" s="135">
        <v>611274</v>
      </c>
      <c r="D51" s="85"/>
      <c r="E51" s="85"/>
      <c r="F51" s="143">
        <f t="shared" si="3"/>
        <v>0</v>
      </c>
      <c r="G51" s="86"/>
      <c r="H51" s="87"/>
      <c r="I51" s="128" t="e">
        <f t="shared" si="1"/>
        <v>#DIV/0!</v>
      </c>
      <c r="J51" s="129" t="e">
        <f t="shared" si="2"/>
        <v>#DIV/0!</v>
      </c>
    </row>
    <row r="52" spans="1:10" x14ac:dyDescent="0.25">
      <c r="A52" s="45"/>
      <c r="B52" s="134" t="s">
        <v>117</v>
      </c>
      <c r="C52" s="135">
        <v>611275</v>
      </c>
      <c r="D52" s="85"/>
      <c r="E52" s="85"/>
      <c r="F52" s="143">
        <f t="shared" si="3"/>
        <v>0</v>
      </c>
      <c r="G52" s="86"/>
      <c r="H52" s="87"/>
      <c r="I52" s="128" t="e">
        <f t="shared" si="1"/>
        <v>#DIV/0!</v>
      </c>
      <c r="J52" s="129" t="e">
        <f t="shared" si="2"/>
        <v>#DIV/0!</v>
      </c>
    </row>
    <row r="53" spans="1:10" x14ac:dyDescent="0.25">
      <c r="A53" s="45"/>
      <c r="B53" s="134" t="s">
        <v>118</v>
      </c>
      <c r="C53" s="135">
        <v>611276</v>
      </c>
      <c r="D53" s="85"/>
      <c r="E53" s="85"/>
      <c r="F53" s="143">
        <f t="shared" si="3"/>
        <v>0</v>
      </c>
      <c r="G53" s="86"/>
      <c r="H53" s="87"/>
      <c r="I53" s="128" t="e">
        <f t="shared" si="1"/>
        <v>#DIV/0!</v>
      </c>
      <c r="J53" s="129" t="e">
        <f t="shared" si="2"/>
        <v>#DIV/0!</v>
      </c>
    </row>
    <row r="54" spans="1:10" x14ac:dyDescent="0.25">
      <c r="A54" s="45"/>
      <c r="B54" s="134" t="s">
        <v>119</v>
      </c>
      <c r="C54" s="135">
        <v>611277</v>
      </c>
      <c r="D54" s="85"/>
      <c r="E54" s="85"/>
      <c r="F54" s="143">
        <f t="shared" si="3"/>
        <v>0</v>
      </c>
      <c r="G54" s="86"/>
      <c r="H54" s="87"/>
      <c r="I54" s="128" t="e">
        <f t="shared" si="1"/>
        <v>#DIV/0!</v>
      </c>
      <c r="J54" s="129" t="e">
        <f t="shared" si="2"/>
        <v>#DIV/0!</v>
      </c>
    </row>
    <row r="55" spans="1:10" x14ac:dyDescent="0.25">
      <c r="A55" s="45"/>
      <c r="B55" s="134" t="s">
        <v>120</v>
      </c>
      <c r="C55" s="135">
        <v>611291</v>
      </c>
      <c r="D55" s="85"/>
      <c r="E55" s="85"/>
      <c r="F55" s="143">
        <f t="shared" si="3"/>
        <v>0</v>
      </c>
      <c r="G55" s="86"/>
      <c r="H55" s="87"/>
      <c r="I55" s="128" t="e">
        <f t="shared" si="1"/>
        <v>#DIV/0!</v>
      </c>
      <c r="J55" s="129" t="e">
        <f t="shared" si="2"/>
        <v>#DIV/0!</v>
      </c>
    </row>
    <row r="56" spans="1:10" ht="36.75" x14ac:dyDescent="0.25">
      <c r="A56" s="116">
        <v>6</v>
      </c>
      <c r="B56" s="117" t="s">
        <v>30</v>
      </c>
      <c r="C56" s="118">
        <v>613000</v>
      </c>
      <c r="D56" s="119">
        <f>SUM(D57+D72+D78+D88+D101+D108+D112+D122+D129)</f>
        <v>0</v>
      </c>
      <c r="E56" s="119">
        <f>SUM(E57+E72+E78+E88+E101+E108+E112+E122+E129)</f>
        <v>0</v>
      </c>
      <c r="F56" s="119">
        <f t="shared" si="3"/>
        <v>0</v>
      </c>
      <c r="G56" s="120">
        <f>SUM(G57+G72+G78+G88+G101+G108+G112+G122+G1299)</f>
        <v>0</v>
      </c>
      <c r="H56" s="121">
        <f>SUM(H57+H72+H78+H88+H101+H108+H112+H122+H129)</f>
        <v>0</v>
      </c>
      <c r="I56" s="114" t="e">
        <f t="shared" si="1"/>
        <v>#DIV/0!</v>
      </c>
      <c r="J56" s="115" t="e">
        <f t="shared" si="2"/>
        <v>#DIV/0!</v>
      </c>
    </row>
    <row r="57" spans="1:10" x14ac:dyDescent="0.25">
      <c r="A57" s="122">
        <v>7</v>
      </c>
      <c r="B57" s="108" t="s">
        <v>31</v>
      </c>
      <c r="C57" s="109">
        <v>613100</v>
      </c>
      <c r="D57" s="110">
        <f>SUM(D58:D71)</f>
        <v>0</v>
      </c>
      <c r="E57" s="110">
        <f>SUM(E58:E71)</f>
        <v>0</v>
      </c>
      <c r="F57" s="111">
        <f t="shared" si="3"/>
        <v>0</v>
      </c>
      <c r="G57" s="112">
        <f>SUM(G58:G71)</f>
        <v>0</v>
      </c>
      <c r="H57" s="113">
        <f>SUM(H58:H71)</f>
        <v>0</v>
      </c>
      <c r="I57" s="114" t="e">
        <f t="shared" si="1"/>
        <v>#DIV/0!</v>
      </c>
      <c r="J57" s="115" t="e">
        <f t="shared" si="2"/>
        <v>#DIV/0!</v>
      </c>
    </row>
    <row r="58" spans="1:10" x14ac:dyDescent="0.25">
      <c r="A58" s="45"/>
      <c r="B58" s="134" t="s">
        <v>121</v>
      </c>
      <c r="C58" s="135">
        <v>613111</v>
      </c>
      <c r="D58" s="85"/>
      <c r="E58" s="85"/>
      <c r="F58" s="143">
        <f t="shared" si="3"/>
        <v>0</v>
      </c>
      <c r="G58" s="86"/>
      <c r="H58" s="127"/>
      <c r="I58" s="128" t="e">
        <f t="shared" si="1"/>
        <v>#DIV/0!</v>
      </c>
      <c r="J58" s="129" t="e">
        <f t="shared" si="2"/>
        <v>#DIV/0!</v>
      </c>
    </row>
    <row r="59" spans="1:10" x14ac:dyDescent="0.25">
      <c r="A59" s="45"/>
      <c r="B59" s="134" t="s">
        <v>122</v>
      </c>
      <c r="C59" s="135">
        <v>613112</v>
      </c>
      <c r="D59" s="85"/>
      <c r="E59" s="85"/>
      <c r="F59" s="143">
        <f t="shared" si="3"/>
        <v>0</v>
      </c>
      <c r="G59" s="86"/>
      <c r="H59" s="127"/>
      <c r="I59" s="128" t="e">
        <f t="shared" si="1"/>
        <v>#DIV/0!</v>
      </c>
      <c r="J59" s="129" t="e">
        <f t="shared" si="2"/>
        <v>#DIV/0!</v>
      </c>
    </row>
    <row r="60" spans="1:10" x14ac:dyDescent="0.25">
      <c r="A60" s="45"/>
      <c r="B60" s="134" t="s">
        <v>123</v>
      </c>
      <c r="C60" s="135">
        <v>613113</v>
      </c>
      <c r="D60" s="85"/>
      <c r="E60" s="85"/>
      <c r="F60" s="143">
        <f t="shared" si="3"/>
        <v>0</v>
      </c>
      <c r="G60" s="86"/>
      <c r="H60" s="127"/>
      <c r="I60" s="128" t="e">
        <f t="shared" si="1"/>
        <v>#DIV/0!</v>
      </c>
      <c r="J60" s="129" t="e">
        <f t="shared" si="2"/>
        <v>#DIV/0!</v>
      </c>
    </row>
    <row r="61" spans="1:10" x14ac:dyDescent="0.25">
      <c r="A61" s="45"/>
      <c r="B61" s="134" t="s">
        <v>124</v>
      </c>
      <c r="C61" s="135">
        <v>613114</v>
      </c>
      <c r="D61" s="85"/>
      <c r="E61" s="85"/>
      <c r="F61" s="143">
        <f t="shared" si="3"/>
        <v>0</v>
      </c>
      <c r="G61" s="86"/>
      <c r="H61" s="127"/>
      <c r="I61" s="128" t="e">
        <f t="shared" si="1"/>
        <v>#DIV/0!</v>
      </c>
      <c r="J61" s="129" t="e">
        <f t="shared" si="2"/>
        <v>#DIV/0!</v>
      </c>
    </row>
    <row r="62" spans="1:10" x14ac:dyDescent="0.25">
      <c r="A62" s="45"/>
      <c r="B62" s="134" t="s">
        <v>125</v>
      </c>
      <c r="C62" s="135">
        <v>613115</v>
      </c>
      <c r="D62" s="85"/>
      <c r="E62" s="85"/>
      <c r="F62" s="143">
        <f t="shared" si="3"/>
        <v>0</v>
      </c>
      <c r="G62" s="86"/>
      <c r="H62" s="127"/>
      <c r="I62" s="128" t="e">
        <f t="shared" si="1"/>
        <v>#DIV/0!</v>
      </c>
      <c r="J62" s="129" t="e">
        <f t="shared" si="2"/>
        <v>#DIV/0!</v>
      </c>
    </row>
    <row r="63" spans="1:10" x14ac:dyDescent="0.25">
      <c r="A63" s="45"/>
      <c r="B63" s="134" t="s">
        <v>126</v>
      </c>
      <c r="C63" s="135">
        <v>613116</v>
      </c>
      <c r="D63" s="85"/>
      <c r="E63" s="85"/>
      <c r="F63" s="143">
        <f t="shared" si="3"/>
        <v>0</v>
      </c>
      <c r="G63" s="86"/>
      <c r="H63" s="127"/>
      <c r="I63" s="128" t="e">
        <f t="shared" si="1"/>
        <v>#DIV/0!</v>
      </c>
      <c r="J63" s="129" t="e">
        <f t="shared" si="2"/>
        <v>#DIV/0!</v>
      </c>
    </row>
    <row r="64" spans="1:10" x14ac:dyDescent="0.25">
      <c r="A64" s="45"/>
      <c r="B64" s="134" t="s">
        <v>127</v>
      </c>
      <c r="C64" s="135">
        <v>613117</v>
      </c>
      <c r="D64" s="85"/>
      <c r="E64" s="85"/>
      <c r="F64" s="143">
        <f t="shared" si="3"/>
        <v>0</v>
      </c>
      <c r="G64" s="86"/>
      <c r="H64" s="127"/>
      <c r="I64" s="128" t="e">
        <f t="shared" si="1"/>
        <v>#DIV/0!</v>
      </c>
      <c r="J64" s="129" t="e">
        <f t="shared" si="2"/>
        <v>#DIV/0!</v>
      </c>
    </row>
    <row r="65" spans="1:10" x14ac:dyDescent="0.25">
      <c r="A65" s="45"/>
      <c r="B65" s="134" t="s">
        <v>128</v>
      </c>
      <c r="C65" s="135">
        <v>613121</v>
      </c>
      <c r="D65" s="85"/>
      <c r="E65" s="85"/>
      <c r="F65" s="143">
        <f t="shared" si="3"/>
        <v>0</v>
      </c>
      <c r="G65" s="86"/>
      <c r="H65" s="127"/>
      <c r="I65" s="128" t="e">
        <f t="shared" si="1"/>
        <v>#DIV/0!</v>
      </c>
      <c r="J65" s="129" t="e">
        <f t="shared" si="2"/>
        <v>#DIV/0!</v>
      </c>
    </row>
    <row r="66" spans="1:10" x14ac:dyDescent="0.25">
      <c r="A66" s="45"/>
      <c r="B66" s="134" t="s">
        <v>129</v>
      </c>
      <c r="C66" s="135">
        <v>613122</v>
      </c>
      <c r="D66" s="85"/>
      <c r="E66" s="85"/>
      <c r="F66" s="143">
        <f t="shared" si="3"/>
        <v>0</v>
      </c>
      <c r="G66" s="86"/>
      <c r="H66" s="127"/>
      <c r="I66" s="128" t="e">
        <f t="shared" si="1"/>
        <v>#DIV/0!</v>
      </c>
      <c r="J66" s="129" t="e">
        <f t="shared" si="2"/>
        <v>#DIV/0!</v>
      </c>
    </row>
    <row r="67" spans="1:10" x14ac:dyDescent="0.25">
      <c r="A67" s="45"/>
      <c r="B67" s="134" t="s">
        <v>130</v>
      </c>
      <c r="C67" s="135">
        <v>613123</v>
      </c>
      <c r="D67" s="85"/>
      <c r="E67" s="85"/>
      <c r="F67" s="143">
        <f t="shared" si="3"/>
        <v>0</v>
      </c>
      <c r="G67" s="86"/>
      <c r="H67" s="127"/>
      <c r="I67" s="128" t="e">
        <f t="shared" si="1"/>
        <v>#DIV/0!</v>
      </c>
      <c r="J67" s="129" t="e">
        <f t="shared" si="2"/>
        <v>#DIV/0!</v>
      </c>
    </row>
    <row r="68" spans="1:10" x14ac:dyDescent="0.25">
      <c r="A68" s="45"/>
      <c r="B68" s="134" t="s">
        <v>131</v>
      </c>
      <c r="C68" s="135">
        <v>613124</v>
      </c>
      <c r="D68" s="85"/>
      <c r="E68" s="85"/>
      <c r="F68" s="143">
        <f t="shared" si="3"/>
        <v>0</v>
      </c>
      <c r="G68" s="86"/>
      <c r="H68" s="127"/>
      <c r="I68" s="128" t="e">
        <f t="shared" si="1"/>
        <v>#DIV/0!</v>
      </c>
      <c r="J68" s="129" t="e">
        <f t="shared" si="2"/>
        <v>#DIV/0!</v>
      </c>
    </row>
    <row r="69" spans="1:10" x14ac:dyDescent="0.25">
      <c r="A69" s="45"/>
      <c r="B69" s="134" t="s">
        <v>132</v>
      </c>
      <c r="C69" s="135">
        <v>613125</v>
      </c>
      <c r="D69" s="85"/>
      <c r="E69" s="85"/>
      <c r="F69" s="143">
        <f t="shared" si="3"/>
        <v>0</v>
      </c>
      <c r="G69" s="86"/>
      <c r="H69" s="127"/>
      <c r="I69" s="128" t="e">
        <f t="shared" si="1"/>
        <v>#DIV/0!</v>
      </c>
      <c r="J69" s="129" t="e">
        <f t="shared" si="2"/>
        <v>#DIV/0!</v>
      </c>
    </row>
    <row r="70" spans="1:10" x14ac:dyDescent="0.25">
      <c r="A70" s="45"/>
      <c r="B70" s="134" t="s">
        <v>133</v>
      </c>
      <c r="C70" s="135">
        <v>613126</v>
      </c>
      <c r="D70" s="85"/>
      <c r="E70" s="85"/>
      <c r="F70" s="143">
        <f t="shared" si="3"/>
        <v>0</v>
      </c>
      <c r="G70" s="86"/>
      <c r="H70" s="127"/>
      <c r="I70" s="128" t="e">
        <f t="shared" si="1"/>
        <v>#DIV/0!</v>
      </c>
      <c r="J70" s="129" t="e">
        <f t="shared" si="2"/>
        <v>#DIV/0!</v>
      </c>
    </row>
    <row r="71" spans="1:10" x14ac:dyDescent="0.25">
      <c r="A71" s="45"/>
      <c r="B71" s="134" t="s">
        <v>134</v>
      </c>
      <c r="C71" s="135">
        <v>613127</v>
      </c>
      <c r="D71" s="85"/>
      <c r="E71" s="85"/>
      <c r="F71" s="143">
        <f t="shared" si="3"/>
        <v>0</v>
      </c>
      <c r="G71" s="86"/>
      <c r="H71" s="127"/>
      <c r="I71" s="128" t="e">
        <f t="shared" si="1"/>
        <v>#DIV/0!</v>
      </c>
      <c r="J71" s="129" t="e">
        <f t="shared" si="2"/>
        <v>#DIV/0!</v>
      </c>
    </row>
    <row r="72" spans="1:10" ht="24.75" x14ac:dyDescent="0.25">
      <c r="A72" s="123">
        <v>8</v>
      </c>
      <c r="B72" s="108" t="s">
        <v>32</v>
      </c>
      <c r="C72" s="109">
        <v>613200</v>
      </c>
      <c r="D72" s="110">
        <f>SUM(D73:D77)</f>
        <v>0</v>
      </c>
      <c r="E72" s="110">
        <f>SUM(E73:E77)</f>
        <v>0</v>
      </c>
      <c r="F72" s="111">
        <f t="shared" si="3"/>
        <v>0</v>
      </c>
      <c r="G72" s="112">
        <f>SUM(G73:G77)</f>
        <v>0</v>
      </c>
      <c r="H72" s="113">
        <f>SUM(H73:H77)</f>
        <v>0</v>
      </c>
      <c r="I72" s="114" t="e">
        <f t="shared" si="1"/>
        <v>#DIV/0!</v>
      </c>
      <c r="J72" s="115" t="e">
        <f t="shared" si="2"/>
        <v>#DIV/0!</v>
      </c>
    </row>
    <row r="73" spans="1:10" x14ac:dyDescent="0.25">
      <c r="A73" s="39"/>
      <c r="B73" s="136" t="s">
        <v>135</v>
      </c>
      <c r="C73" s="135">
        <v>613211</v>
      </c>
      <c r="D73" s="85"/>
      <c r="E73" s="85"/>
      <c r="F73" s="143">
        <f t="shared" si="3"/>
        <v>0</v>
      </c>
      <c r="G73" s="86"/>
      <c r="H73" s="87"/>
      <c r="I73" s="128" t="e">
        <f t="shared" si="1"/>
        <v>#DIV/0!</v>
      </c>
      <c r="J73" s="129" t="e">
        <f t="shared" si="2"/>
        <v>#DIV/0!</v>
      </c>
    </row>
    <row r="74" spans="1:10" x14ac:dyDescent="0.25">
      <c r="A74" s="39"/>
      <c r="B74" s="136" t="s">
        <v>136</v>
      </c>
      <c r="C74" s="135">
        <v>613212</v>
      </c>
      <c r="D74" s="85"/>
      <c r="E74" s="85"/>
      <c r="F74" s="143">
        <f t="shared" si="3"/>
        <v>0</v>
      </c>
      <c r="G74" s="86"/>
      <c r="H74" s="87"/>
      <c r="I74" s="128" t="e">
        <f t="shared" si="1"/>
        <v>#DIV/0!</v>
      </c>
      <c r="J74" s="129" t="e">
        <f t="shared" si="2"/>
        <v>#DIV/0!</v>
      </c>
    </row>
    <row r="75" spans="1:10" x14ac:dyDescent="0.25">
      <c r="A75" s="39"/>
      <c r="B75" s="136" t="s">
        <v>137</v>
      </c>
      <c r="C75" s="135">
        <v>613213</v>
      </c>
      <c r="D75" s="85"/>
      <c r="E75" s="85"/>
      <c r="F75" s="143">
        <f t="shared" si="3"/>
        <v>0</v>
      </c>
      <c r="G75" s="86"/>
      <c r="H75" s="87"/>
      <c r="I75" s="128" t="e">
        <f t="shared" si="1"/>
        <v>#DIV/0!</v>
      </c>
      <c r="J75" s="129" t="e">
        <f t="shared" si="2"/>
        <v>#DIV/0!</v>
      </c>
    </row>
    <row r="76" spans="1:10" x14ac:dyDescent="0.25">
      <c r="A76" s="39"/>
      <c r="B76" s="136" t="s">
        <v>138</v>
      </c>
      <c r="C76" s="135">
        <v>613221</v>
      </c>
      <c r="D76" s="85"/>
      <c r="E76" s="85"/>
      <c r="F76" s="143">
        <f t="shared" si="3"/>
        <v>0</v>
      </c>
      <c r="G76" s="86"/>
      <c r="H76" s="87"/>
      <c r="I76" s="128" t="e">
        <f t="shared" si="1"/>
        <v>#DIV/0!</v>
      </c>
      <c r="J76" s="129" t="e">
        <f t="shared" si="2"/>
        <v>#DIV/0!</v>
      </c>
    </row>
    <row r="77" spans="1:10" x14ac:dyDescent="0.25">
      <c r="A77" s="39"/>
      <c r="B77" s="136"/>
      <c r="C77" s="135"/>
      <c r="D77" s="85"/>
      <c r="E77" s="85"/>
      <c r="F77" s="143">
        <f t="shared" si="3"/>
        <v>0</v>
      </c>
      <c r="G77" s="86"/>
      <c r="H77" s="87"/>
      <c r="I77" s="128" t="e">
        <f t="shared" si="1"/>
        <v>#DIV/0!</v>
      </c>
      <c r="J77" s="129" t="e">
        <f t="shared" si="2"/>
        <v>#DIV/0!</v>
      </c>
    </row>
    <row r="78" spans="1:10" ht="24.75" x14ac:dyDescent="0.25">
      <c r="A78" s="122">
        <v>9</v>
      </c>
      <c r="B78" s="108" t="s">
        <v>33</v>
      </c>
      <c r="C78" s="109">
        <v>613300</v>
      </c>
      <c r="D78" s="110">
        <f>SUM(D79:D87)</f>
        <v>0</v>
      </c>
      <c r="E78" s="110">
        <f>SUM(E79:E87)</f>
        <v>0</v>
      </c>
      <c r="F78" s="111">
        <f t="shared" si="3"/>
        <v>0</v>
      </c>
      <c r="G78" s="112">
        <f>SUM(G79:G87)</f>
        <v>0</v>
      </c>
      <c r="H78" s="113">
        <f>SUM(H79:H87)</f>
        <v>0</v>
      </c>
      <c r="I78" s="114" t="e">
        <f t="shared" si="1"/>
        <v>#DIV/0!</v>
      </c>
      <c r="J78" s="115" t="e">
        <f t="shared" si="2"/>
        <v>#DIV/0!</v>
      </c>
    </row>
    <row r="79" spans="1:10" x14ac:dyDescent="0.25">
      <c r="A79" s="45"/>
      <c r="B79" s="134" t="s">
        <v>139</v>
      </c>
      <c r="C79" s="135">
        <v>613311</v>
      </c>
      <c r="D79" s="85"/>
      <c r="E79" s="85"/>
      <c r="F79" s="143">
        <f t="shared" si="3"/>
        <v>0</v>
      </c>
      <c r="G79" s="86"/>
      <c r="H79" s="87"/>
      <c r="I79" s="128" t="e">
        <f t="shared" si="1"/>
        <v>#DIV/0!</v>
      </c>
      <c r="J79" s="129" t="e">
        <f t="shared" si="2"/>
        <v>#DIV/0!</v>
      </c>
    </row>
    <row r="80" spans="1:10" x14ac:dyDescent="0.25">
      <c r="A80" s="45"/>
      <c r="B80" s="134" t="s">
        <v>140</v>
      </c>
      <c r="C80" s="135">
        <v>613312</v>
      </c>
      <c r="D80" s="85"/>
      <c r="E80" s="85"/>
      <c r="F80" s="143">
        <f t="shared" si="3"/>
        <v>0</v>
      </c>
      <c r="G80" s="86"/>
      <c r="H80" s="87"/>
      <c r="I80" s="128" t="e">
        <f t="shared" si="1"/>
        <v>#DIV/0!</v>
      </c>
      <c r="J80" s="129" t="e">
        <f t="shared" si="2"/>
        <v>#DIV/0!</v>
      </c>
    </row>
    <row r="81" spans="1:10" x14ac:dyDescent="0.25">
      <c r="A81" s="45"/>
      <c r="B81" s="134" t="s">
        <v>141</v>
      </c>
      <c r="C81" s="135">
        <v>613316</v>
      </c>
      <c r="D81" s="85"/>
      <c r="E81" s="85"/>
      <c r="F81" s="143">
        <f t="shared" si="3"/>
        <v>0</v>
      </c>
      <c r="G81" s="86"/>
      <c r="H81" s="87"/>
      <c r="I81" s="128" t="e">
        <f t="shared" ref="I81:I215" si="4">SUM(G81/F81)</f>
        <v>#DIV/0!</v>
      </c>
      <c r="J81" s="129" t="e">
        <f t="shared" ref="J81:J215" si="5">SUM(G81/H81)</f>
        <v>#DIV/0!</v>
      </c>
    </row>
    <row r="82" spans="1:10" x14ac:dyDescent="0.25">
      <c r="A82" s="45"/>
      <c r="B82" s="134" t="s">
        <v>142</v>
      </c>
      <c r="C82" s="135">
        <v>613321</v>
      </c>
      <c r="D82" s="85"/>
      <c r="E82" s="85"/>
      <c r="F82" s="143">
        <f t="shared" si="3"/>
        <v>0</v>
      </c>
      <c r="G82" s="86"/>
      <c r="H82" s="87"/>
      <c r="I82" s="128" t="e">
        <f t="shared" si="4"/>
        <v>#DIV/0!</v>
      </c>
      <c r="J82" s="129" t="e">
        <f t="shared" si="5"/>
        <v>#DIV/0!</v>
      </c>
    </row>
    <row r="83" spans="1:10" x14ac:dyDescent="0.25">
      <c r="A83" s="45"/>
      <c r="B83" s="134" t="s">
        <v>143</v>
      </c>
      <c r="C83" s="135">
        <v>613322</v>
      </c>
      <c r="D83" s="85"/>
      <c r="E83" s="85"/>
      <c r="F83" s="143">
        <f t="shared" si="3"/>
        <v>0</v>
      </c>
      <c r="G83" s="86"/>
      <c r="H83" s="87"/>
      <c r="I83" s="128" t="e">
        <f t="shared" si="4"/>
        <v>#DIV/0!</v>
      </c>
      <c r="J83" s="129" t="e">
        <f t="shared" si="5"/>
        <v>#DIV/0!</v>
      </c>
    </row>
    <row r="84" spans="1:10" x14ac:dyDescent="0.25">
      <c r="A84" s="45"/>
      <c r="B84" s="134" t="s">
        <v>144</v>
      </c>
      <c r="C84" s="135">
        <v>613323</v>
      </c>
      <c r="D84" s="85"/>
      <c r="E84" s="85"/>
      <c r="F84" s="143">
        <f t="shared" si="3"/>
        <v>0</v>
      </c>
      <c r="G84" s="86"/>
      <c r="H84" s="87"/>
      <c r="I84" s="128" t="e">
        <f t="shared" si="4"/>
        <v>#DIV/0!</v>
      </c>
      <c r="J84" s="129" t="e">
        <f t="shared" si="5"/>
        <v>#DIV/0!</v>
      </c>
    </row>
    <row r="85" spans="1:10" x14ac:dyDescent="0.25">
      <c r="A85" s="45"/>
      <c r="B85" s="134" t="s">
        <v>145</v>
      </c>
      <c r="C85" s="135">
        <v>613324</v>
      </c>
      <c r="D85" s="85"/>
      <c r="E85" s="85"/>
      <c r="F85" s="143">
        <f t="shared" si="3"/>
        <v>0</v>
      </c>
      <c r="G85" s="86"/>
      <c r="H85" s="87"/>
      <c r="I85" s="128" t="e">
        <f t="shared" si="4"/>
        <v>#DIV/0!</v>
      </c>
      <c r="J85" s="129" t="e">
        <f t="shared" si="5"/>
        <v>#DIV/0!</v>
      </c>
    </row>
    <row r="86" spans="1:10" x14ac:dyDescent="0.25">
      <c r="A86" s="45"/>
      <c r="B86" s="134" t="s">
        <v>146</v>
      </c>
      <c r="C86" s="135">
        <v>613326</v>
      </c>
      <c r="D86" s="85"/>
      <c r="E86" s="85"/>
      <c r="F86" s="143">
        <f t="shared" si="3"/>
        <v>0</v>
      </c>
      <c r="G86" s="86"/>
      <c r="H86" s="87"/>
      <c r="I86" s="128" t="e">
        <f t="shared" si="4"/>
        <v>#DIV/0!</v>
      </c>
      <c r="J86" s="129" t="e">
        <f t="shared" si="5"/>
        <v>#DIV/0!</v>
      </c>
    </row>
    <row r="87" spans="1:10" x14ac:dyDescent="0.25">
      <c r="A87" s="45"/>
      <c r="B87" s="134" t="s">
        <v>147</v>
      </c>
      <c r="C87" s="135">
        <v>613329</v>
      </c>
      <c r="D87" s="85"/>
      <c r="E87" s="85"/>
      <c r="F87" s="143">
        <f t="shared" si="3"/>
        <v>0</v>
      </c>
      <c r="G87" s="86"/>
      <c r="H87" s="87"/>
      <c r="I87" s="128" t="e">
        <f t="shared" si="4"/>
        <v>#DIV/0!</v>
      </c>
      <c r="J87" s="129" t="e">
        <f t="shared" si="5"/>
        <v>#DIV/0!</v>
      </c>
    </row>
    <row r="88" spans="1:10" ht="24.75" x14ac:dyDescent="0.25">
      <c r="A88" s="123">
        <v>10</v>
      </c>
      <c r="B88" s="108" t="s">
        <v>34</v>
      </c>
      <c r="C88" s="109">
        <v>613400</v>
      </c>
      <c r="D88" s="110">
        <f>SUM(D89:D100)</f>
        <v>0</v>
      </c>
      <c r="E88" s="110">
        <f>SUM(E89:E100)</f>
        <v>0</v>
      </c>
      <c r="F88" s="111">
        <f t="shared" si="3"/>
        <v>0</v>
      </c>
      <c r="G88" s="112">
        <f>SUM(G89:G100)</f>
        <v>0</v>
      </c>
      <c r="H88" s="113">
        <f>SUM(H89:H100)</f>
        <v>0</v>
      </c>
      <c r="I88" s="114" t="e">
        <f t="shared" si="4"/>
        <v>#DIV/0!</v>
      </c>
      <c r="J88" s="115" t="e">
        <f t="shared" si="5"/>
        <v>#DIV/0!</v>
      </c>
    </row>
    <row r="89" spans="1:10" x14ac:dyDescent="0.25">
      <c r="A89" s="39"/>
      <c r="B89" s="134" t="s">
        <v>148</v>
      </c>
      <c r="C89" s="135">
        <v>613411</v>
      </c>
      <c r="D89" s="85"/>
      <c r="E89" s="85"/>
      <c r="F89" s="143">
        <f t="shared" si="3"/>
        <v>0</v>
      </c>
      <c r="G89" s="86"/>
      <c r="H89" s="127"/>
      <c r="I89" s="128" t="e">
        <f t="shared" si="4"/>
        <v>#DIV/0!</v>
      </c>
      <c r="J89" s="129" t="e">
        <f t="shared" si="5"/>
        <v>#DIV/0!</v>
      </c>
    </row>
    <row r="90" spans="1:10" x14ac:dyDescent="0.25">
      <c r="A90" s="39"/>
      <c r="B90" s="134" t="s">
        <v>149</v>
      </c>
      <c r="C90" s="135">
        <v>613412</v>
      </c>
      <c r="D90" s="85"/>
      <c r="E90" s="85"/>
      <c r="F90" s="143">
        <f t="shared" si="3"/>
        <v>0</v>
      </c>
      <c r="G90" s="86"/>
      <c r="H90" s="127"/>
      <c r="I90" s="128" t="e">
        <f t="shared" si="4"/>
        <v>#DIV/0!</v>
      </c>
      <c r="J90" s="129" t="e">
        <f t="shared" si="5"/>
        <v>#DIV/0!</v>
      </c>
    </row>
    <row r="91" spans="1:10" x14ac:dyDescent="0.25">
      <c r="A91" s="39"/>
      <c r="B91" s="134" t="s">
        <v>150</v>
      </c>
      <c r="C91" s="135">
        <v>613414</v>
      </c>
      <c r="D91" s="85"/>
      <c r="E91" s="85"/>
      <c r="F91" s="143">
        <f t="shared" si="3"/>
        <v>0</v>
      </c>
      <c r="G91" s="86"/>
      <c r="H91" s="127"/>
      <c r="I91" s="128" t="e">
        <f t="shared" si="4"/>
        <v>#DIV/0!</v>
      </c>
      <c r="J91" s="129" t="e">
        <f t="shared" si="5"/>
        <v>#DIV/0!</v>
      </c>
    </row>
    <row r="92" spans="1:10" x14ac:dyDescent="0.25">
      <c r="A92" s="39"/>
      <c r="B92" s="134" t="s">
        <v>151</v>
      </c>
      <c r="C92" s="135">
        <v>613415</v>
      </c>
      <c r="D92" s="85"/>
      <c r="E92" s="85"/>
      <c r="F92" s="143">
        <f t="shared" si="3"/>
        <v>0</v>
      </c>
      <c r="G92" s="86"/>
      <c r="H92" s="127"/>
      <c r="I92" s="128" t="e">
        <f t="shared" si="4"/>
        <v>#DIV/0!</v>
      </c>
      <c r="J92" s="129" t="e">
        <f t="shared" si="5"/>
        <v>#DIV/0!</v>
      </c>
    </row>
    <row r="93" spans="1:10" x14ac:dyDescent="0.25">
      <c r="A93" s="39"/>
      <c r="B93" s="134" t="s">
        <v>152</v>
      </c>
      <c r="C93" s="135">
        <v>613416</v>
      </c>
      <c r="D93" s="85"/>
      <c r="E93" s="85"/>
      <c r="F93" s="143">
        <f t="shared" si="3"/>
        <v>0</v>
      </c>
      <c r="G93" s="86"/>
      <c r="H93" s="127"/>
      <c r="I93" s="128" t="e">
        <f t="shared" si="4"/>
        <v>#DIV/0!</v>
      </c>
      <c r="J93" s="129" t="e">
        <f t="shared" si="5"/>
        <v>#DIV/0!</v>
      </c>
    </row>
    <row r="94" spans="1:10" x14ac:dyDescent="0.25">
      <c r="A94" s="39"/>
      <c r="B94" s="137" t="s">
        <v>153</v>
      </c>
      <c r="C94" s="138">
        <v>613417</v>
      </c>
      <c r="D94" s="85"/>
      <c r="E94" s="85"/>
      <c r="F94" s="143">
        <f t="shared" si="3"/>
        <v>0</v>
      </c>
      <c r="G94" s="86"/>
      <c r="H94" s="127"/>
      <c r="I94" s="128" t="e">
        <f t="shared" si="4"/>
        <v>#DIV/0!</v>
      </c>
      <c r="J94" s="129" t="e">
        <f t="shared" si="5"/>
        <v>#DIV/0!</v>
      </c>
    </row>
    <row r="95" spans="1:10" x14ac:dyDescent="0.25">
      <c r="A95" s="39"/>
      <c r="B95" s="137" t="s">
        <v>154</v>
      </c>
      <c r="C95" s="138">
        <v>613418</v>
      </c>
      <c r="D95" s="85"/>
      <c r="E95" s="85"/>
      <c r="F95" s="143">
        <f t="shared" si="3"/>
        <v>0</v>
      </c>
      <c r="G95" s="86"/>
      <c r="H95" s="127"/>
      <c r="I95" s="128" t="e">
        <f t="shared" si="4"/>
        <v>#DIV/0!</v>
      </c>
      <c r="J95" s="129" t="e">
        <f t="shared" si="5"/>
        <v>#DIV/0!</v>
      </c>
    </row>
    <row r="96" spans="1:10" x14ac:dyDescent="0.25">
      <c r="A96" s="39"/>
      <c r="B96" s="137" t="s">
        <v>155</v>
      </c>
      <c r="C96" s="138">
        <v>613419</v>
      </c>
      <c r="D96" s="85"/>
      <c r="E96" s="85"/>
      <c r="F96" s="143">
        <f t="shared" si="3"/>
        <v>0</v>
      </c>
      <c r="G96" s="86"/>
      <c r="H96" s="127"/>
      <c r="I96" s="128" t="e">
        <f t="shared" si="4"/>
        <v>#DIV/0!</v>
      </c>
      <c r="J96" s="129" t="e">
        <f t="shared" si="5"/>
        <v>#DIV/0!</v>
      </c>
    </row>
    <row r="97" spans="1:10" x14ac:dyDescent="0.25">
      <c r="A97" s="39"/>
      <c r="B97" s="137" t="s">
        <v>156</v>
      </c>
      <c r="C97" s="138">
        <v>613481</v>
      </c>
      <c r="D97" s="85"/>
      <c r="E97" s="85"/>
      <c r="F97" s="143">
        <f t="shared" si="3"/>
        <v>0</v>
      </c>
      <c r="G97" s="86"/>
      <c r="H97" s="127"/>
      <c r="I97" s="128" t="e">
        <f t="shared" si="4"/>
        <v>#DIV/0!</v>
      </c>
      <c r="J97" s="129" t="e">
        <f t="shared" si="5"/>
        <v>#DIV/0!</v>
      </c>
    </row>
    <row r="98" spans="1:10" x14ac:dyDescent="0.25">
      <c r="A98" s="39"/>
      <c r="B98" s="134" t="s">
        <v>157</v>
      </c>
      <c r="C98" s="135">
        <v>613484</v>
      </c>
      <c r="D98" s="85"/>
      <c r="E98" s="85"/>
      <c r="F98" s="143">
        <f t="shared" si="3"/>
        <v>0</v>
      </c>
      <c r="G98" s="86"/>
      <c r="H98" s="127"/>
      <c r="I98" s="128" t="e">
        <f t="shared" si="4"/>
        <v>#DIV/0!</v>
      </c>
      <c r="J98" s="129" t="e">
        <f t="shared" si="5"/>
        <v>#DIV/0!</v>
      </c>
    </row>
    <row r="99" spans="1:10" x14ac:dyDescent="0.25">
      <c r="A99" s="39"/>
      <c r="B99" s="134" t="s">
        <v>158</v>
      </c>
      <c r="C99" s="135">
        <v>613487</v>
      </c>
      <c r="D99" s="85"/>
      <c r="E99" s="85"/>
      <c r="F99" s="143">
        <f t="shared" si="3"/>
        <v>0</v>
      </c>
      <c r="G99" s="86"/>
      <c r="H99" s="127"/>
      <c r="I99" s="128" t="e">
        <f t="shared" si="4"/>
        <v>#DIV/0!</v>
      </c>
      <c r="J99" s="129" t="e">
        <f t="shared" si="5"/>
        <v>#DIV/0!</v>
      </c>
    </row>
    <row r="100" spans="1:10" x14ac:dyDescent="0.25">
      <c r="A100" s="39"/>
      <c r="B100" s="134" t="s">
        <v>159</v>
      </c>
      <c r="C100" s="135">
        <v>613492</v>
      </c>
      <c r="D100" s="85"/>
      <c r="E100" s="85"/>
      <c r="F100" s="143">
        <f t="shared" si="3"/>
        <v>0</v>
      </c>
      <c r="G100" s="86"/>
      <c r="H100" s="127"/>
      <c r="I100" s="128" t="e">
        <f t="shared" si="4"/>
        <v>#DIV/0!</v>
      </c>
      <c r="J100" s="129" t="e">
        <f t="shared" si="5"/>
        <v>#DIV/0!</v>
      </c>
    </row>
    <row r="101" spans="1:10" ht="24.75" x14ac:dyDescent="0.25">
      <c r="A101" s="122">
        <v>11</v>
      </c>
      <c r="B101" s="108" t="s">
        <v>35</v>
      </c>
      <c r="C101" s="109">
        <v>613500</v>
      </c>
      <c r="D101" s="110">
        <f>SUM(D102:D107)</f>
        <v>0</v>
      </c>
      <c r="E101" s="110">
        <f>SUM(E102:E107)</f>
        <v>0</v>
      </c>
      <c r="F101" s="111">
        <f t="shared" si="3"/>
        <v>0</v>
      </c>
      <c r="G101" s="112">
        <f>SUM(G102:G107)</f>
        <v>0</v>
      </c>
      <c r="H101" s="113">
        <f>SUM(H102:H107)</f>
        <v>0</v>
      </c>
      <c r="I101" s="114" t="e">
        <f t="shared" si="4"/>
        <v>#DIV/0!</v>
      </c>
      <c r="J101" s="115" t="e">
        <f t="shared" si="5"/>
        <v>#DIV/0!</v>
      </c>
    </row>
    <row r="102" spans="1:10" x14ac:dyDescent="0.25">
      <c r="A102" s="45"/>
      <c r="B102" s="134" t="s">
        <v>160</v>
      </c>
      <c r="C102" s="135">
        <v>613511</v>
      </c>
      <c r="D102" s="85"/>
      <c r="E102" s="85"/>
      <c r="F102" s="143">
        <f t="shared" si="3"/>
        <v>0</v>
      </c>
      <c r="G102" s="86"/>
      <c r="H102" s="127"/>
      <c r="I102" s="128" t="e">
        <f t="shared" si="4"/>
        <v>#DIV/0!</v>
      </c>
      <c r="J102" s="129" t="e">
        <f t="shared" si="5"/>
        <v>#DIV/0!</v>
      </c>
    </row>
    <row r="103" spans="1:10" x14ac:dyDescent="0.25">
      <c r="A103" s="45"/>
      <c r="B103" s="134" t="s">
        <v>161</v>
      </c>
      <c r="C103" s="135">
        <v>613512</v>
      </c>
      <c r="D103" s="85"/>
      <c r="E103" s="85"/>
      <c r="F103" s="143">
        <f t="shared" si="3"/>
        <v>0</v>
      </c>
      <c r="G103" s="86"/>
      <c r="H103" s="127"/>
      <c r="I103" s="128" t="e">
        <f t="shared" si="4"/>
        <v>#DIV/0!</v>
      </c>
      <c r="J103" s="129" t="e">
        <f t="shared" si="5"/>
        <v>#DIV/0!</v>
      </c>
    </row>
    <row r="104" spans="1:10" x14ac:dyDescent="0.25">
      <c r="A104" s="45"/>
      <c r="B104" s="134" t="s">
        <v>162</v>
      </c>
      <c r="C104" s="135">
        <v>613513</v>
      </c>
      <c r="D104" s="85"/>
      <c r="E104" s="85"/>
      <c r="F104" s="143">
        <f t="shared" si="3"/>
        <v>0</v>
      </c>
      <c r="G104" s="86"/>
      <c r="H104" s="127"/>
      <c r="I104" s="128" t="e">
        <f t="shared" si="4"/>
        <v>#DIV/0!</v>
      </c>
      <c r="J104" s="129" t="e">
        <f t="shared" si="5"/>
        <v>#DIV/0!</v>
      </c>
    </row>
    <row r="105" spans="1:10" x14ac:dyDescent="0.25">
      <c r="A105" s="45"/>
      <c r="B105" s="134" t="s">
        <v>163</v>
      </c>
      <c r="C105" s="135">
        <v>613521</v>
      </c>
      <c r="D105" s="85"/>
      <c r="E105" s="85"/>
      <c r="F105" s="143">
        <f t="shared" si="3"/>
        <v>0</v>
      </c>
      <c r="G105" s="86"/>
      <c r="H105" s="127"/>
      <c r="I105" s="128" t="e">
        <f t="shared" si="4"/>
        <v>#DIV/0!</v>
      </c>
      <c r="J105" s="129" t="e">
        <f t="shared" si="5"/>
        <v>#DIV/0!</v>
      </c>
    </row>
    <row r="106" spans="1:10" x14ac:dyDescent="0.25">
      <c r="A106" s="45"/>
      <c r="B106" s="134" t="s">
        <v>164</v>
      </c>
      <c r="C106" s="135">
        <v>613523</v>
      </c>
      <c r="D106" s="85"/>
      <c r="E106" s="85"/>
      <c r="F106" s="143">
        <f t="shared" si="3"/>
        <v>0</v>
      </c>
      <c r="G106" s="86"/>
      <c r="H106" s="127"/>
      <c r="I106" s="128" t="e">
        <f t="shared" si="4"/>
        <v>#DIV/0!</v>
      </c>
      <c r="J106" s="129" t="e">
        <f t="shared" si="5"/>
        <v>#DIV/0!</v>
      </c>
    </row>
    <row r="107" spans="1:10" x14ac:dyDescent="0.25">
      <c r="A107" s="45"/>
      <c r="B107" s="134" t="s">
        <v>165</v>
      </c>
      <c r="C107" s="135">
        <v>613524</v>
      </c>
      <c r="D107" s="85"/>
      <c r="E107" s="85"/>
      <c r="F107" s="143">
        <f t="shared" si="3"/>
        <v>0</v>
      </c>
      <c r="G107" s="86"/>
      <c r="H107" s="127"/>
      <c r="I107" s="128" t="e">
        <f t="shared" si="4"/>
        <v>#DIV/0!</v>
      </c>
      <c r="J107" s="129" t="e">
        <f t="shared" si="5"/>
        <v>#DIV/0!</v>
      </c>
    </row>
    <row r="108" spans="1:10" ht="24.75" x14ac:dyDescent="0.25">
      <c r="A108" s="123">
        <v>12</v>
      </c>
      <c r="B108" s="108" t="s">
        <v>36</v>
      </c>
      <c r="C108" s="109">
        <v>613600</v>
      </c>
      <c r="D108" s="124">
        <f>SUM(D109:D111)</f>
        <v>0</v>
      </c>
      <c r="E108" s="124">
        <f>SUM(E109:E111)</f>
        <v>0</v>
      </c>
      <c r="F108" s="125">
        <f t="shared" si="3"/>
        <v>0</v>
      </c>
      <c r="G108" s="126">
        <f>SUM(G109:G111)</f>
        <v>0</v>
      </c>
      <c r="H108" s="113">
        <f>SUM(H109:H111)</f>
        <v>0</v>
      </c>
      <c r="I108" s="114" t="e">
        <f t="shared" si="4"/>
        <v>#DIV/0!</v>
      </c>
      <c r="J108" s="115" t="e">
        <f t="shared" si="5"/>
        <v>#DIV/0!</v>
      </c>
    </row>
    <row r="109" spans="1:10" x14ac:dyDescent="0.25">
      <c r="A109" s="39"/>
      <c r="B109" s="134" t="s">
        <v>166</v>
      </c>
      <c r="C109" s="135">
        <v>613611</v>
      </c>
      <c r="D109" s="89"/>
      <c r="E109" s="89"/>
      <c r="F109" s="145">
        <f t="shared" si="3"/>
        <v>0</v>
      </c>
      <c r="G109" s="91"/>
      <c r="H109" s="127"/>
      <c r="I109" s="128" t="e">
        <f t="shared" si="4"/>
        <v>#DIV/0!</v>
      </c>
      <c r="J109" s="129" t="e">
        <f t="shared" si="5"/>
        <v>#DIV/0!</v>
      </c>
    </row>
    <row r="110" spans="1:10" x14ac:dyDescent="0.25">
      <c r="A110" s="39"/>
      <c r="B110" s="134" t="s">
        <v>167</v>
      </c>
      <c r="C110" s="135">
        <v>613614</v>
      </c>
      <c r="D110" s="89"/>
      <c r="E110" s="89"/>
      <c r="F110" s="145">
        <f t="shared" si="3"/>
        <v>0</v>
      </c>
      <c r="G110" s="91"/>
      <c r="H110" s="127"/>
      <c r="I110" s="128" t="e">
        <f t="shared" si="4"/>
        <v>#DIV/0!</v>
      </c>
      <c r="J110" s="129" t="e">
        <f t="shared" si="5"/>
        <v>#DIV/0!</v>
      </c>
    </row>
    <row r="111" spans="1:10" x14ac:dyDescent="0.25">
      <c r="A111" s="39"/>
      <c r="B111" s="134" t="s">
        <v>168</v>
      </c>
      <c r="C111" s="135">
        <v>613621</v>
      </c>
      <c r="D111" s="89"/>
      <c r="E111" s="89"/>
      <c r="F111" s="145">
        <f t="shared" si="3"/>
        <v>0</v>
      </c>
      <c r="G111" s="91"/>
      <c r="H111" s="127"/>
      <c r="I111" s="128" t="e">
        <f t="shared" si="4"/>
        <v>#DIV/0!</v>
      </c>
      <c r="J111" s="129" t="e">
        <f t="shared" si="5"/>
        <v>#DIV/0!</v>
      </c>
    </row>
    <row r="112" spans="1:10" x14ac:dyDescent="0.25">
      <c r="A112" s="122">
        <v>13</v>
      </c>
      <c r="B112" s="108" t="s">
        <v>37</v>
      </c>
      <c r="C112" s="109">
        <v>613700</v>
      </c>
      <c r="D112" s="124">
        <f>SUM(D113:D121)</f>
        <v>0</v>
      </c>
      <c r="E112" s="124">
        <f>SUM(E113:E121)</f>
        <v>0</v>
      </c>
      <c r="F112" s="125">
        <f t="shared" si="3"/>
        <v>0</v>
      </c>
      <c r="G112" s="126">
        <f>SUM(G113:G121)</f>
        <v>0</v>
      </c>
      <c r="H112" s="113">
        <f>SUM(H113:H121)</f>
        <v>0</v>
      </c>
      <c r="I112" s="114" t="e">
        <f t="shared" si="4"/>
        <v>#DIV/0!</v>
      </c>
      <c r="J112" s="115" t="e">
        <f t="shared" si="5"/>
        <v>#DIV/0!</v>
      </c>
    </row>
    <row r="113" spans="1:10" x14ac:dyDescent="0.25">
      <c r="A113" s="45"/>
      <c r="B113" s="134" t="s">
        <v>169</v>
      </c>
      <c r="C113" s="135">
        <v>613711</v>
      </c>
      <c r="D113" s="89"/>
      <c r="E113" s="89"/>
      <c r="F113" s="145">
        <f t="shared" si="3"/>
        <v>0</v>
      </c>
      <c r="G113" s="91"/>
      <c r="H113" s="127"/>
      <c r="I113" s="128" t="e">
        <f t="shared" si="4"/>
        <v>#DIV/0!</v>
      </c>
      <c r="J113" s="129" t="e">
        <f t="shared" si="5"/>
        <v>#DIV/0!</v>
      </c>
    </row>
    <row r="114" spans="1:10" x14ac:dyDescent="0.25">
      <c r="A114" s="45"/>
      <c r="B114" s="134" t="s">
        <v>170</v>
      </c>
      <c r="C114" s="135">
        <v>613712</v>
      </c>
      <c r="D114" s="89"/>
      <c r="E114" s="89"/>
      <c r="F114" s="145">
        <f t="shared" si="3"/>
        <v>0</v>
      </c>
      <c r="G114" s="91"/>
      <c r="H114" s="127"/>
      <c r="I114" s="128" t="e">
        <f t="shared" si="4"/>
        <v>#DIV/0!</v>
      </c>
      <c r="J114" s="129" t="e">
        <f t="shared" si="5"/>
        <v>#DIV/0!</v>
      </c>
    </row>
    <row r="115" spans="1:10" x14ac:dyDescent="0.25">
      <c r="A115" s="45"/>
      <c r="B115" s="134" t="s">
        <v>171</v>
      </c>
      <c r="C115" s="135">
        <v>613713</v>
      </c>
      <c r="D115" s="89"/>
      <c r="E115" s="89"/>
      <c r="F115" s="145">
        <f t="shared" si="3"/>
        <v>0</v>
      </c>
      <c r="G115" s="91"/>
      <c r="H115" s="127"/>
      <c r="I115" s="128" t="e">
        <f t="shared" si="4"/>
        <v>#DIV/0!</v>
      </c>
      <c r="J115" s="129" t="e">
        <f t="shared" si="5"/>
        <v>#DIV/0!</v>
      </c>
    </row>
    <row r="116" spans="1:10" x14ac:dyDescent="0.25">
      <c r="A116" s="45"/>
      <c r="B116" s="134" t="s">
        <v>172</v>
      </c>
      <c r="C116" s="135">
        <v>613721</v>
      </c>
      <c r="D116" s="89"/>
      <c r="E116" s="89"/>
      <c r="F116" s="145">
        <f t="shared" si="3"/>
        <v>0</v>
      </c>
      <c r="G116" s="91"/>
      <c r="H116" s="127"/>
      <c r="I116" s="128" t="e">
        <f t="shared" si="4"/>
        <v>#DIV/0!</v>
      </c>
      <c r="J116" s="129" t="e">
        <f t="shared" si="5"/>
        <v>#DIV/0!</v>
      </c>
    </row>
    <row r="117" spans="1:10" x14ac:dyDescent="0.25">
      <c r="A117" s="45"/>
      <c r="B117" s="134" t="s">
        <v>173</v>
      </c>
      <c r="C117" s="135">
        <v>613722</v>
      </c>
      <c r="D117" s="89"/>
      <c r="E117" s="89"/>
      <c r="F117" s="145">
        <f t="shared" si="3"/>
        <v>0</v>
      </c>
      <c r="G117" s="91"/>
      <c r="H117" s="127"/>
      <c r="I117" s="128" t="e">
        <f t="shared" si="4"/>
        <v>#DIV/0!</v>
      </c>
      <c r="J117" s="129" t="e">
        <f t="shared" si="5"/>
        <v>#DIV/0!</v>
      </c>
    </row>
    <row r="118" spans="1:10" x14ac:dyDescent="0.25">
      <c r="A118" s="45"/>
      <c r="B118" s="134" t="s">
        <v>174</v>
      </c>
      <c r="C118" s="135">
        <v>613723</v>
      </c>
      <c r="D118" s="89"/>
      <c r="E118" s="89"/>
      <c r="F118" s="145">
        <f t="shared" si="3"/>
        <v>0</v>
      </c>
      <c r="G118" s="91"/>
      <c r="H118" s="127"/>
      <c r="I118" s="128" t="e">
        <f t="shared" si="4"/>
        <v>#DIV/0!</v>
      </c>
      <c r="J118" s="129" t="e">
        <f t="shared" si="5"/>
        <v>#DIV/0!</v>
      </c>
    </row>
    <row r="119" spans="1:10" x14ac:dyDescent="0.25">
      <c r="A119" s="45"/>
      <c r="B119" s="134" t="s">
        <v>175</v>
      </c>
      <c r="C119" s="139">
        <v>613726</v>
      </c>
      <c r="D119" s="89"/>
      <c r="E119" s="89"/>
      <c r="F119" s="145">
        <f t="shared" si="3"/>
        <v>0</v>
      </c>
      <c r="G119" s="91"/>
      <c r="H119" s="127"/>
      <c r="I119" s="128" t="e">
        <f t="shared" si="4"/>
        <v>#DIV/0!</v>
      </c>
      <c r="J119" s="129" t="e">
        <f t="shared" si="5"/>
        <v>#DIV/0!</v>
      </c>
    </row>
    <row r="120" spans="1:10" x14ac:dyDescent="0.25">
      <c r="A120" s="45"/>
      <c r="B120" s="134" t="s">
        <v>176</v>
      </c>
      <c r="C120" s="135">
        <v>613727</v>
      </c>
      <c r="D120" s="89"/>
      <c r="E120" s="89"/>
      <c r="F120" s="145">
        <f t="shared" si="3"/>
        <v>0</v>
      </c>
      <c r="G120" s="91"/>
      <c r="H120" s="127"/>
      <c r="I120" s="128" t="e">
        <f t="shared" si="4"/>
        <v>#DIV/0!</v>
      </c>
      <c r="J120" s="129" t="e">
        <f t="shared" si="5"/>
        <v>#DIV/0!</v>
      </c>
    </row>
    <row r="121" spans="1:10" x14ac:dyDescent="0.25">
      <c r="A121" s="45"/>
      <c r="B121" s="134" t="s">
        <v>177</v>
      </c>
      <c r="C121" s="135">
        <v>613728</v>
      </c>
      <c r="D121" s="89"/>
      <c r="E121" s="89"/>
      <c r="F121" s="145">
        <f t="shared" si="3"/>
        <v>0</v>
      </c>
      <c r="G121" s="91"/>
      <c r="H121" s="127"/>
      <c r="I121" s="128" t="e">
        <f t="shared" si="4"/>
        <v>#DIV/0!</v>
      </c>
      <c r="J121" s="129" t="e">
        <f t="shared" si="5"/>
        <v>#DIV/0!</v>
      </c>
    </row>
    <row r="122" spans="1:10" ht="36.75" x14ac:dyDescent="0.25">
      <c r="A122" s="123">
        <v>14</v>
      </c>
      <c r="B122" s="108" t="s">
        <v>38</v>
      </c>
      <c r="C122" s="109">
        <v>613800</v>
      </c>
      <c r="D122" s="124">
        <f>SUM(D123:D128)</f>
        <v>0</v>
      </c>
      <c r="E122" s="124">
        <f>SUM(E123:E128)</f>
        <v>0</v>
      </c>
      <c r="F122" s="125">
        <f t="shared" si="3"/>
        <v>0</v>
      </c>
      <c r="G122" s="126">
        <f>SUM(G123:G128)</f>
        <v>0</v>
      </c>
      <c r="H122" s="113">
        <f>SUM(H123:H128)</f>
        <v>0</v>
      </c>
      <c r="I122" s="114" t="e">
        <f t="shared" si="4"/>
        <v>#DIV/0!</v>
      </c>
      <c r="J122" s="115" t="e">
        <f t="shared" si="5"/>
        <v>#DIV/0!</v>
      </c>
    </row>
    <row r="123" spans="1:10" x14ac:dyDescent="0.25">
      <c r="A123" s="39"/>
      <c r="B123" s="134" t="s">
        <v>178</v>
      </c>
      <c r="C123" s="135">
        <v>613811</v>
      </c>
      <c r="D123" s="89"/>
      <c r="E123" s="89"/>
      <c r="F123" s="145">
        <f t="shared" si="3"/>
        <v>0</v>
      </c>
      <c r="G123" s="91"/>
      <c r="H123" s="87"/>
      <c r="I123" s="128" t="e">
        <f t="shared" si="4"/>
        <v>#DIV/0!</v>
      </c>
      <c r="J123" s="129" t="e">
        <f t="shared" si="5"/>
        <v>#DIV/0!</v>
      </c>
    </row>
    <row r="124" spans="1:10" x14ac:dyDescent="0.25">
      <c r="A124" s="39"/>
      <c r="B124" s="134" t="s">
        <v>179</v>
      </c>
      <c r="C124" s="135">
        <v>613813</v>
      </c>
      <c r="D124" s="89"/>
      <c r="E124" s="89"/>
      <c r="F124" s="145">
        <f t="shared" si="3"/>
        <v>0</v>
      </c>
      <c r="G124" s="91"/>
      <c r="H124" s="87"/>
      <c r="I124" s="128" t="e">
        <f t="shared" si="4"/>
        <v>#DIV/0!</v>
      </c>
      <c r="J124" s="129" t="e">
        <f t="shared" si="5"/>
        <v>#DIV/0!</v>
      </c>
    </row>
    <row r="125" spans="1:10" x14ac:dyDescent="0.25">
      <c r="A125" s="39"/>
      <c r="B125" s="134" t="s">
        <v>180</v>
      </c>
      <c r="C125" s="135">
        <v>613814</v>
      </c>
      <c r="D125" s="89"/>
      <c r="E125" s="89"/>
      <c r="F125" s="145">
        <f t="shared" si="3"/>
        <v>0</v>
      </c>
      <c r="G125" s="91"/>
      <c r="H125" s="87"/>
      <c r="I125" s="128" t="e">
        <f t="shared" si="4"/>
        <v>#DIV/0!</v>
      </c>
      <c r="J125" s="129" t="e">
        <f t="shared" si="5"/>
        <v>#DIV/0!</v>
      </c>
    </row>
    <row r="126" spans="1:10" x14ac:dyDescent="0.25">
      <c r="A126" s="39"/>
      <c r="B126" s="134" t="s">
        <v>181</v>
      </c>
      <c r="C126" s="135">
        <v>613815</v>
      </c>
      <c r="D126" s="89"/>
      <c r="E126" s="89"/>
      <c r="F126" s="145">
        <f t="shared" si="3"/>
        <v>0</v>
      </c>
      <c r="G126" s="91"/>
      <c r="H126" s="87"/>
      <c r="I126" s="128" t="e">
        <f t="shared" si="4"/>
        <v>#DIV/0!</v>
      </c>
      <c r="J126" s="129" t="e">
        <f t="shared" si="5"/>
        <v>#DIV/0!</v>
      </c>
    </row>
    <row r="127" spans="1:10" x14ac:dyDescent="0.25">
      <c r="A127" s="39"/>
      <c r="B127" s="134" t="s">
        <v>182</v>
      </c>
      <c r="C127" s="135">
        <v>613821</v>
      </c>
      <c r="D127" s="89"/>
      <c r="E127" s="89"/>
      <c r="F127" s="145">
        <f t="shared" si="3"/>
        <v>0</v>
      </c>
      <c r="G127" s="91"/>
      <c r="H127" s="87"/>
      <c r="I127" s="128" t="e">
        <f t="shared" si="4"/>
        <v>#DIV/0!</v>
      </c>
      <c r="J127" s="129" t="e">
        <f t="shared" si="5"/>
        <v>#DIV/0!</v>
      </c>
    </row>
    <row r="128" spans="1:10" x14ac:dyDescent="0.25">
      <c r="A128" s="39"/>
      <c r="B128" s="134" t="s">
        <v>183</v>
      </c>
      <c r="C128" s="135">
        <v>613832</v>
      </c>
      <c r="D128" s="89"/>
      <c r="E128" s="89"/>
      <c r="F128" s="145">
        <f t="shared" si="3"/>
        <v>0</v>
      </c>
      <c r="G128" s="91"/>
      <c r="H128" s="87"/>
      <c r="I128" s="128" t="e">
        <f t="shared" si="4"/>
        <v>#DIV/0!</v>
      </c>
      <c r="J128" s="129" t="e">
        <f t="shared" si="5"/>
        <v>#DIV/0!</v>
      </c>
    </row>
    <row r="129" spans="1:10" ht="24.75" x14ac:dyDescent="0.25">
      <c r="A129" s="122">
        <v>15</v>
      </c>
      <c r="B129" s="108" t="s">
        <v>39</v>
      </c>
      <c r="C129" s="109">
        <v>613900</v>
      </c>
      <c r="D129" s="124">
        <f>SUM(D130:D161)</f>
        <v>0</v>
      </c>
      <c r="E129" s="124">
        <f>SUM(E130:E161)</f>
        <v>0</v>
      </c>
      <c r="F129" s="125">
        <f t="shared" si="3"/>
        <v>0</v>
      </c>
      <c r="G129" s="126">
        <f>SUM(G130:G161)</f>
        <v>0</v>
      </c>
      <c r="H129" s="113">
        <f>SUM(H130:H161)</f>
        <v>0</v>
      </c>
      <c r="I129" s="114" t="e">
        <f t="shared" si="4"/>
        <v>#DIV/0!</v>
      </c>
      <c r="J129" s="115" t="e">
        <f t="shared" si="5"/>
        <v>#DIV/0!</v>
      </c>
    </row>
    <row r="130" spans="1:10" x14ac:dyDescent="0.25">
      <c r="A130" s="45"/>
      <c r="B130" s="134" t="s">
        <v>184</v>
      </c>
      <c r="C130" s="135">
        <v>613911</v>
      </c>
      <c r="D130" s="89"/>
      <c r="E130" s="89"/>
      <c r="F130" s="145">
        <f t="shared" si="3"/>
        <v>0</v>
      </c>
      <c r="G130" s="91"/>
      <c r="H130" s="127"/>
      <c r="I130" s="128" t="e">
        <f t="shared" si="4"/>
        <v>#DIV/0!</v>
      </c>
      <c r="J130" s="129" t="e">
        <f t="shared" si="5"/>
        <v>#DIV/0!</v>
      </c>
    </row>
    <row r="131" spans="1:10" x14ac:dyDescent="0.25">
      <c r="A131" s="45"/>
      <c r="B131" s="137" t="s">
        <v>185</v>
      </c>
      <c r="C131" s="138">
        <v>613912</v>
      </c>
      <c r="D131" s="89"/>
      <c r="E131" s="89"/>
      <c r="F131" s="145">
        <f t="shared" si="3"/>
        <v>0</v>
      </c>
      <c r="G131" s="91"/>
      <c r="H131" s="127"/>
      <c r="I131" s="128" t="e">
        <f t="shared" si="4"/>
        <v>#DIV/0!</v>
      </c>
      <c r="J131" s="129" t="e">
        <f t="shared" si="5"/>
        <v>#DIV/0!</v>
      </c>
    </row>
    <row r="132" spans="1:10" x14ac:dyDescent="0.25">
      <c r="A132" s="45"/>
      <c r="B132" s="137" t="s">
        <v>186</v>
      </c>
      <c r="C132" s="138">
        <v>613913</v>
      </c>
      <c r="D132" s="89"/>
      <c r="E132" s="89"/>
      <c r="F132" s="145">
        <f t="shared" si="3"/>
        <v>0</v>
      </c>
      <c r="G132" s="91"/>
      <c r="H132" s="127"/>
      <c r="I132" s="128" t="e">
        <f t="shared" si="4"/>
        <v>#DIV/0!</v>
      </c>
      <c r="J132" s="129" t="e">
        <f t="shared" si="5"/>
        <v>#DIV/0!</v>
      </c>
    </row>
    <row r="133" spans="1:10" x14ac:dyDescent="0.25">
      <c r="A133" s="45"/>
      <c r="B133" s="137" t="s">
        <v>187</v>
      </c>
      <c r="C133" s="138">
        <v>613914</v>
      </c>
      <c r="D133" s="89"/>
      <c r="E133" s="89"/>
      <c r="F133" s="145">
        <f t="shared" si="3"/>
        <v>0</v>
      </c>
      <c r="G133" s="91"/>
      <c r="H133" s="127"/>
      <c r="I133" s="128" t="e">
        <f t="shared" si="4"/>
        <v>#DIV/0!</v>
      </c>
      <c r="J133" s="129" t="e">
        <f t="shared" si="5"/>
        <v>#DIV/0!</v>
      </c>
    </row>
    <row r="134" spans="1:10" x14ac:dyDescent="0.25">
      <c r="A134" s="45"/>
      <c r="B134" s="137" t="s">
        <v>188</v>
      </c>
      <c r="C134" s="138">
        <v>613915</v>
      </c>
      <c r="D134" s="89"/>
      <c r="E134" s="89"/>
      <c r="F134" s="145">
        <f t="shared" si="3"/>
        <v>0</v>
      </c>
      <c r="G134" s="91"/>
      <c r="H134" s="127"/>
      <c r="I134" s="128" t="e">
        <f t="shared" si="4"/>
        <v>#DIV/0!</v>
      </c>
      <c r="J134" s="129" t="e">
        <f t="shared" si="5"/>
        <v>#DIV/0!</v>
      </c>
    </row>
    <row r="135" spans="1:10" x14ac:dyDescent="0.25">
      <c r="A135" s="45"/>
      <c r="B135" s="137" t="s">
        <v>189</v>
      </c>
      <c r="C135" s="138">
        <v>613918</v>
      </c>
      <c r="D135" s="89"/>
      <c r="E135" s="89"/>
      <c r="F135" s="145">
        <f t="shared" si="3"/>
        <v>0</v>
      </c>
      <c r="G135" s="91"/>
      <c r="H135" s="127"/>
      <c r="I135" s="128" t="e">
        <f t="shared" si="4"/>
        <v>#DIV/0!</v>
      </c>
      <c r="J135" s="129" t="e">
        <f t="shared" si="5"/>
        <v>#DIV/0!</v>
      </c>
    </row>
    <row r="136" spans="1:10" x14ac:dyDescent="0.25">
      <c r="A136" s="45"/>
      <c r="B136" s="137" t="s">
        <v>190</v>
      </c>
      <c r="C136" s="138">
        <v>613919</v>
      </c>
      <c r="D136" s="89"/>
      <c r="E136" s="89"/>
      <c r="F136" s="145">
        <f t="shared" si="3"/>
        <v>0</v>
      </c>
      <c r="G136" s="91"/>
      <c r="H136" s="127"/>
      <c r="I136" s="128" t="e">
        <f t="shared" si="4"/>
        <v>#DIV/0!</v>
      </c>
      <c r="J136" s="129" t="e">
        <f t="shared" si="5"/>
        <v>#DIV/0!</v>
      </c>
    </row>
    <row r="137" spans="1:10" x14ac:dyDescent="0.25">
      <c r="A137" s="45"/>
      <c r="B137" s="137" t="s">
        <v>191</v>
      </c>
      <c r="C137" s="138">
        <v>613921</v>
      </c>
      <c r="D137" s="89"/>
      <c r="E137" s="89"/>
      <c r="F137" s="145">
        <f t="shared" si="3"/>
        <v>0</v>
      </c>
      <c r="G137" s="91"/>
      <c r="H137" s="127"/>
      <c r="I137" s="128" t="e">
        <f t="shared" si="4"/>
        <v>#DIV/0!</v>
      </c>
      <c r="J137" s="129" t="e">
        <f t="shared" si="5"/>
        <v>#DIV/0!</v>
      </c>
    </row>
    <row r="138" spans="1:10" x14ac:dyDescent="0.25">
      <c r="A138" s="45"/>
      <c r="B138" s="137" t="s">
        <v>192</v>
      </c>
      <c r="C138" s="138">
        <v>613922</v>
      </c>
      <c r="D138" s="89"/>
      <c r="E138" s="89"/>
      <c r="F138" s="145">
        <f t="shared" si="3"/>
        <v>0</v>
      </c>
      <c r="G138" s="91"/>
      <c r="H138" s="127"/>
      <c r="I138" s="128" t="e">
        <f t="shared" si="4"/>
        <v>#DIV/0!</v>
      </c>
      <c r="J138" s="129" t="e">
        <f t="shared" si="5"/>
        <v>#DIV/0!</v>
      </c>
    </row>
    <row r="139" spans="1:10" x14ac:dyDescent="0.25">
      <c r="A139" s="45"/>
      <c r="B139" s="137" t="s">
        <v>193</v>
      </c>
      <c r="C139" s="138">
        <v>613923</v>
      </c>
      <c r="D139" s="89"/>
      <c r="E139" s="89"/>
      <c r="F139" s="145">
        <f t="shared" si="3"/>
        <v>0</v>
      </c>
      <c r="G139" s="91"/>
      <c r="H139" s="127"/>
      <c r="I139" s="128" t="e">
        <f t="shared" si="4"/>
        <v>#DIV/0!</v>
      </c>
      <c r="J139" s="129" t="e">
        <f t="shared" si="5"/>
        <v>#DIV/0!</v>
      </c>
    </row>
    <row r="140" spans="1:10" x14ac:dyDescent="0.25">
      <c r="A140" s="45"/>
      <c r="B140" s="137" t="s">
        <v>194</v>
      </c>
      <c r="C140" s="138">
        <v>613924</v>
      </c>
      <c r="D140" s="89"/>
      <c r="E140" s="89"/>
      <c r="F140" s="145">
        <f t="shared" si="3"/>
        <v>0</v>
      </c>
      <c r="G140" s="91"/>
      <c r="H140" s="127"/>
      <c r="I140" s="128" t="e">
        <f t="shared" si="4"/>
        <v>#DIV/0!</v>
      </c>
      <c r="J140" s="129" t="e">
        <f t="shared" si="5"/>
        <v>#DIV/0!</v>
      </c>
    </row>
    <row r="141" spans="1:10" x14ac:dyDescent="0.25">
      <c r="A141" s="45"/>
      <c r="B141" s="137" t="s">
        <v>195</v>
      </c>
      <c r="C141" s="138">
        <v>613932</v>
      </c>
      <c r="D141" s="89"/>
      <c r="E141" s="89"/>
      <c r="F141" s="145">
        <f t="shared" si="3"/>
        <v>0</v>
      </c>
      <c r="G141" s="91"/>
      <c r="H141" s="127"/>
      <c r="I141" s="128" t="e">
        <f t="shared" si="4"/>
        <v>#DIV/0!</v>
      </c>
      <c r="J141" s="129" t="e">
        <f t="shared" si="5"/>
        <v>#DIV/0!</v>
      </c>
    </row>
    <row r="142" spans="1:10" x14ac:dyDescent="0.25">
      <c r="A142" s="45"/>
      <c r="B142" s="137" t="s">
        <v>196</v>
      </c>
      <c r="C142" s="138">
        <v>613934</v>
      </c>
      <c r="D142" s="89"/>
      <c r="E142" s="89"/>
      <c r="F142" s="145">
        <f t="shared" si="3"/>
        <v>0</v>
      </c>
      <c r="G142" s="91"/>
      <c r="H142" s="127"/>
      <c r="I142" s="128" t="e">
        <f t="shared" si="4"/>
        <v>#DIV/0!</v>
      </c>
      <c r="J142" s="129" t="e">
        <f t="shared" si="5"/>
        <v>#DIV/0!</v>
      </c>
    </row>
    <row r="143" spans="1:10" x14ac:dyDescent="0.25">
      <c r="A143" s="45"/>
      <c r="B143" s="137" t="s">
        <v>197</v>
      </c>
      <c r="C143" s="138">
        <v>613936</v>
      </c>
      <c r="D143" s="89"/>
      <c r="E143" s="89"/>
      <c r="F143" s="145">
        <f t="shared" si="3"/>
        <v>0</v>
      </c>
      <c r="G143" s="91"/>
      <c r="H143" s="127"/>
      <c r="I143" s="128" t="e">
        <f t="shared" si="4"/>
        <v>#DIV/0!</v>
      </c>
      <c r="J143" s="129" t="e">
        <f t="shared" si="5"/>
        <v>#DIV/0!</v>
      </c>
    </row>
    <row r="144" spans="1:10" x14ac:dyDescent="0.25">
      <c r="A144" s="45"/>
      <c r="B144" s="137" t="s">
        <v>198</v>
      </c>
      <c r="C144" s="138">
        <v>613937</v>
      </c>
      <c r="D144" s="89"/>
      <c r="E144" s="89"/>
      <c r="F144" s="145">
        <f t="shared" si="3"/>
        <v>0</v>
      </c>
      <c r="G144" s="91"/>
      <c r="H144" s="127"/>
      <c r="I144" s="128" t="e">
        <f t="shared" si="4"/>
        <v>#DIV/0!</v>
      </c>
      <c r="J144" s="129" t="e">
        <f t="shared" si="5"/>
        <v>#DIV/0!</v>
      </c>
    </row>
    <row r="145" spans="1:10" x14ac:dyDescent="0.25">
      <c r="A145" s="45"/>
      <c r="B145" s="137" t="s">
        <v>199</v>
      </c>
      <c r="C145" s="138">
        <v>613938</v>
      </c>
      <c r="D145" s="89"/>
      <c r="E145" s="89"/>
      <c r="F145" s="145">
        <f t="shared" si="3"/>
        <v>0</v>
      </c>
      <c r="G145" s="91"/>
      <c r="H145" s="127"/>
      <c r="I145" s="128" t="e">
        <f t="shared" si="4"/>
        <v>#DIV/0!</v>
      </c>
      <c r="J145" s="129" t="e">
        <f t="shared" si="5"/>
        <v>#DIV/0!</v>
      </c>
    </row>
    <row r="146" spans="1:10" x14ac:dyDescent="0.25">
      <c r="A146" s="45"/>
      <c r="B146" s="137" t="s">
        <v>200</v>
      </c>
      <c r="C146" s="138">
        <v>613939</v>
      </c>
      <c r="D146" s="89"/>
      <c r="E146" s="89"/>
      <c r="F146" s="145">
        <f t="shared" si="3"/>
        <v>0</v>
      </c>
      <c r="G146" s="91"/>
      <c r="H146" s="127"/>
      <c r="I146" s="128" t="e">
        <f t="shared" si="4"/>
        <v>#DIV/0!</v>
      </c>
      <c r="J146" s="129" t="e">
        <f t="shared" si="5"/>
        <v>#DIV/0!</v>
      </c>
    </row>
    <row r="147" spans="1:10" x14ac:dyDescent="0.25">
      <c r="A147" s="45"/>
      <c r="B147" s="137" t="s">
        <v>201</v>
      </c>
      <c r="C147" s="138">
        <v>613941</v>
      </c>
      <c r="D147" s="89"/>
      <c r="E147" s="89"/>
      <c r="F147" s="145">
        <f t="shared" si="3"/>
        <v>0</v>
      </c>
      <c r="G147" s="91"/>
      <c r="H147" s="127"/>
      <c r="I147" s="128" t="e">
        <f t="shared" si="4"/>
        <v>#DIV/0!</v>
      </c>
      <c r="J147" s="129" t="e">
        <f t="shared" si="5"/>
        <v>#DIV/0!</v>
      </c>
    </row>
    <row r="148" spans="1:10" x14ac:dyDescent="0.25">
      <c r="A148" s="45"/>
      <c r="B148" s="137" t="s">
        <v>202</v>
      </c>
      <c r="C148" s="138">
        <v>613949</v>
      </c>
      <c r="D148" s="89"/>
      <c r="E148" s="89"/>
      <c r="F148" s="145">
        <f t="shared" si="3"/>
        <v>0</v>
      </c>
      <c r="G148" s="91"/>
      <c r="H148" s="127"/>
      <c r="I148" s="128" t="e">
        <f t="shared" si="4"/>
        <v>#DIV/0!</v>
      </c>
      <c r="J148" s="129" t="e">
        <f t="shared" si="5"/>
        <v>#DIV/0!</v>
      </c>
    </row>
    <row r="149" spans="1:10" x14ac:dyDescent="0.25">
      <c r="A149" s="45"/>
      <c r="B149" s="137" t="s">
        <v>183</v>
      </c>
      <c r="C149" s="138">
        <v>613961</v>
      </c>
      <c r="D149" s="89"/>
      <c r="E149" s="89"/>
      <c r="F149" s="145">
        <f t="shared" si="3"/>
        <v>0</v>
      </c>
      <c r="G149" s="91"/>
      <c r="H149" s="127"/>
      <c r="I149" s="128" t="e">
        <f t="shared" si="4"/>
        <v>#DIV/0!</v>
      </c>
      <c r="J149" s="129" t="e">
        <f t="shared" si="5"/>
        <v>#DIV/0!</v>
      </c>
    </row>
    <row r="150" spans="1:10" x14ac:dyDescent="0.25">
      <c r="A150" s="45"/>
      <c r="B150" s="137" t="s">
        <v>237</v>
      </c>
      <c r="C150" s="138">
        <v>613962</v>
      </c>
      <c r="D150" s="89"/>
      <c r="E150" s="89"/>
      <c r="F150" s="145">
        <f t="shared" si="3"/>
        <v>0</v>
      </c>
      <c r="G150" s="91"/>
      <c r="H150" s="127"/>
      <c r="I150" s="128" t="e">
        <f t="shared" si="4"/>
        <v>#DIV/0!</v>
      </c>
      <c r="J150" s="129" t="e">
        <f t="shared" si="5"/>
        <v>#DIV/0!</v>
      </c>
    </row>
    <row r="151" spans="1:10" x14ac:dyDescent="0.25">
      <c r="A151" s="45"/>
      <c r="B151" s="137" t="s">
        <v>203</v>
      </c>
      <c r="C151" s="138">
        <v>613966</v>
      </c>
      <c r="D151" s="89"/>
      <c r="E151" s="89"/>
      <c r="F151" s="145">
        <f t="shared" si="3"/>
        <v>0</v>
      </c>
      <c r="G151" s="91"/>
      <c r="H151" s="127"/>
      <c r="I151" s="128" t="e">
        <f t="shared" si="4"/>
        <v>#DIV/0!</v>
      </c>
      <c r="J151" s="129" t="e">
        <f t="shared" si="5"/>
        <v>#DIV/0!</v>
      </c>
    </row>
    <row r="152" spans="1:10" x14ac:dyDescent="0.25">
      <c r="A152" s="45"/>
      <c r="B152" s="137" t="s">
        <v>204</v>
      </c>
      <c r="C152" s="138">
        <v>613967</v>
      </c>
      <c r="D152" s="89"/>
      <c r="E152" s="89"/>
      <c r="F152" s="145">
        <f t="shared" si="3"/>
        <v>0</v>
      </c>
      <c r="G152" s="91"/>
      <c r="H152" s="127"/>
      <c r="I152" s="128" t="e">
        <f t="shared" si="4"/>
        <v>#DIV/0!</v>
      </c>
      <c r="J152" s="129" t="e">
        <f t="shared" si="5"/>
        <v>#DIV/0!</v>
      </c>
    </row>
    <row r="153" spans="1:10" x14ac:dyDescent="0.25">
      <c r="A153" s="45"/>
      <c r="B153" s="137" t="s">
        <v>205</v>
      </c>
      <c r="C153" s="138">
        <v>613968</v>
      </c>
      <c r="D153" s="89"/>
      <c r="E153" s="89"/>
      <c r="F153" s="145">
        <f t="shared" si="3"/>
        <v>0</v>
      </c>
      <c r="G153" s="91"/>
      <c r="H153" s="127"/>
      <c r="I153" s="128" t="e">
        <f t="shared" si="4"/>
        <v>#DIV/0!</v>
      </c>
      <c r="J153" s="129" t="e">
        <f t="shared" si="5"/>
        <v>#DIV/0!</v>
      </c>
    </row>
    <row r="154" spans="1:10" x14ac:dyDescent="0.25">
      <c r="A154" s="45"/>
      <c r="B154" s="137" t="s">
        <v>206</v>
      </c>
      <c r="C154" s="138">
        <v>613971</v>
      </c>
      <c r="D154" s="89"/>
      <c r="E154" s="89"/>
      <c r="F154" s="145">
        <f t="shared" si="3"/>
        <v>0</v>
      </c>
      <c r="G154" s="91"/>
      <c r="H154" s="127"/>
      <c r="I154" s="128" t="e">
        <f t="shared" si="4"/>
        <v>#DIV/0!</v>
      </c>
      <c r="J154" s="129" t="e">
        <f t="shared" si="5"/>
        <v>#DIV/0!</v>
      </c>
    </row>
    <row r="155" spans="1:10" x14ac:dyDescent="0.25">
      <c r="A155" s="45"/>
      <c r="B155" s="137" t="s">
        <v>207</v>
      </c>
      <c r="C155" s="138">
        <v>613972</v>
      </c>
      <c r="D155" s="89"/>
      <c r="E155" s="89"/>
      <c r="F155" s="145">
        <f t="shared" si="3"/>
        <v>0</v>
      </c>
      <c r="G155" s="91"/>
      <c r="H155" s="127"/>
      <c r="I155" s="128" t="e">
        <f t="shared" si="4"/>
        <v>#DIV/0!</v>
      </c>
      <c r="J155" s="129" t="e">
        <f t="shared" si="5"/>
        <v>#DIV/0!</v>
      </c>
    </row>
    <row r="156" spans="1:10" x14ac:dyDescent="0.25">
      <c r="A156" s="45"/>
      <c r="B156" s="137" t="s">
        <v>208</v>
      </c>
      <c r="C156" s="138">
        <v>613973</v>
      </c>
      <c r="D156" s="89"/>
      <c r="E156" s="89"/>
      <c r="F156" s="145">
        <f t="shared" si="3"/>
        <v>0</v>
      </c>
      <c r="G156" s="91"/>
      <c r="H156" s="127"/>
      <c r="I156" s="128" t="e">
        <f t="shared" si="4"/>
        <v>#DIV/0!</v>
      </c>
      <c r="J156" s="129" t="e">
        <f t="shared" si="5"/>
        <v>#DIV/0!</v>
      </c>
    </row>
    <row r="157" spans="1:10" x14ac:dyDescent="0.25">
      <c r="A157" s="45"/>
      <c r="B157" s="137" t="s">
        <v>209</v>
      </c>
      <c r="C157" s="138">
        <v>613985</v>
      </c>
      <c r="D157" s="89"/>
      <c r="E157" s="89"/>
      <c r="F157" s="145">
        <f t="shared" si="3"/>
        <v>0</v>
      </c>
      <c r="G157" s="91"/>
      <c r="H157" s="127"/>
      <c r="I157" s="128" t="e">
        <f t="shared" si="4"/>
        <v>#DIV/0!</v>
      </c>
      <c r="J157" s="129" t="e">
        <f t="shared" si="5"/>
        <v>#DIV/0!</v>
      </c>
    </row>
    <row r="158" spans="1:10" x14ac:dyDescent="0.25">
      <c r="A158" s="45"/>
      <c r="B158" s="137" t="s">
        <v>210</v>
      </c>
      <c r="C158" s="138">
        <v>613987</v>
      </c>
      <c r="D158" s="89"/>
      <c r="E158" s="89"/>
      <c r="F158" s="145">
        <f t="shared" si="3"/>
        <v>0</v>
      </c>
      <c r="G158" s="91"/>
      <c r="H158" s="127"/>
      <c r="I158" s="128" t="e">
        <f t="shared" si="4"/>
        <v>#DIV/0!</v>
      </c>
      <c r="J158" s="129" t="e">
        <f t="shared" si="5"/>
        <v>#DIV/0!</v>
      </c>
    </row>
    <row r="159" spans="1:10" x14ac:dyDescent="0.25">
      <c r="A159" s="45"/>
      <c r="B159" s="134" t="s">
        <v>211</v>
      </c>
      <c r="C159" s="135">
        <v>613989</v>
      </c>
      <c r="D159" s="89"/>
      <c r="E159" s="89"/>
      <c r="F159" s="145">
        <f t="shared" si="3"/>
        <v>0</v>
      </c>
      <c r="G159" s="91"/>
      <c r="H159" s="127"/>
      <c r="I159" s="128" t="e">
        <f t="shared" si="4"/>
        <v>#DIV/0!</v>
      </c>
      <c r="J159" s="129" t="e">
        <f t="shared" si="5"/>
        <v>#DIV/0!</v>
      </c>
    </row>
    <row r="160" spans="1:10" x14ac:dyDescent="0.25">
      <c r="A160" s="45"/>
      <c r="B160" s="134" t="s">
        <v>212</v>
      </c>
      <c r="C160" s="135">
        <v>613991</v>
      </c>
      <c r="D160" s="89"/>
      <c r="E160" s="89"/>
      <c r="F160" s="145">
        <f t="shared" si="3"/>
        <v>0</v>
      </c>
      <c r="G160" s="91"/>
      <c r="H160" s="127"/>
      <c r="I160" s="128" t="e">
        <f t="shared" si="4"/>
        <v>#DIV/0!</v>
      </c>
      <c r="J160" s="129" t="e">
        <f t="shared" si="5"/>
        <v>#DIV/0!</v>
      </c>
    </row>
    <row r="161" spans="1:10" x14ac:dyDescent="0.25">
      <c r="A161" s="45"/>
      <c r="B161" s="50"/>
      <c r="C161" s="51"/>
      <c r="D161" s="89"/>
      <c r="E161" s="89"/>
      <c r="F161" s="145">
        <f t="shared" si="3"/>
        <v>0</v>
      </c>
      <c r="G161" s="91"/>
      <c r="H161" s="127">
        <v>0</v>
      </c>
      <c r="I161" s="128" t="e">
        <f t="shared" si="4"/>
        <v>#DIV/0!</v>
      </c>
      <c r="J161" s="129" t="e">
        <f t="shared" si="5"/>
        <v>#DIV/0!</v>
      </c>
    </row>
    <row r="162" spans="1:10" ht="36.75" x14ac:dyDescent="0.25">
      <c r="A162" s="39">
        <v>16</v>
      </c>
      <c r="B162" s="46" t="s">
        <v>40</v>
      </c>
      <c r="C162" s="47">
        <v>614000</v>
      </c>
      <c r="D162" s="90">
        <f>SUM(D163:D170)</f>
        <v>0</v>
      </c>
      <c r="E162" s="90">
        <f>SUM(E163:E170)</f>
        <v>0</v>
      </c>
      <c r="F162" s="90">
        <f t="shared" si="3"/>
        <v>0</v>
      </c>
      <c r="G162" s="83">
        <f>SUM(G163:G170)</f>
        <v>0</v>
      </c>
      <c r="H162" s="88">
        <f>SUM(H163:H170)</f>
        <v>0</v>
      </c>
      <c r="I162" s="114" t="e">
        <f t="shared" si="4"/>
        <v>#DIV/0!</v>
      </c>
      <c r="J162" s="115" t="e">
        <f t="shared" si="5"/>
        <v>#DIV/0!</v>
      </c>
    </row>
    <row r="163" spans="1:10" ht="24.75" x14ac:dyDescent="0.25">
      <c r="A163" s="45">
        <v>17</v>
      </c>
      <c r="B163" s="52" t="s">
        <v>41</v>
      </c>
      <c r="C163" s="51">
        <v>614100</v>
      </c>
      <c r="D163" s="89"/>
      <c r="E163" s="89"/>
      <c r="F163" s="90">
        <f t="shared" si="3"/>
        <v>0</v>
      </c>
      <c r="G163" s="91"/>
      <c r="H163" s="87"/>
      <c r="I163" s="114" t="e">
        <f t="shared" si="4"/>
        <v>#DIV/0!</v>
      </c>
      <c r="J163" s="115" t="e">
        <f t="shared" si="5"/>
        <v>#DIV/0!</v>
      </c>
    </row>
    <row r="164" spans="1:10" x14ac:dyDescent="0.25">
      <c r="A164" s="39">
        <v>18</v>
      </c>
      <c r="B164" s="52" t="s">
        <v>42</v>
      </c>
      <c r="C164" s="51">
        <v>614200</v>
      </c>
      <c r="D164" s="89"/>
      <c r="E164" s="89"/>
      <c r="F164" s="90">
        <f t="shared" si="3"/>
        <v>0</v>
      </c>
      <c r="G164" s="91"/>
      <c r="H164" s="87"/>
      <c r="I164" s="114" t="e">
        <f t="shared" si="4"/>
        <v>#DIV/0!</v>
      </c>
      <c r="J164" s="115" t="e">
        <f t="shared" si="5"/>
        <v>#DIV/0!</v>
      </c>
    </row>
    <row r="165" spans="1:10" ht="24.75" x14ac:dyDescent="0.25">
      <c r="A165" s="45">
        <v>19</v>
      </c>
      <c r="B165" s="52" t="s">
        <v>43</v>
      </c>
      <c r="C165" s="51">
        <v>614300</v>
      </c>
      <c r="D165" s="89"/>
      <c r="E165" s="89"/>
      <c r="F165" s="90">
        <f t="shared" si="3"/>
        <v>0</v>
      </c>
      <c r="G165" s="91"/>
      <c r="H165" s="87"/>
      <c r="I165" s="114" t="e">
        <f t="shared" si="4"/>
        <v>#DIV/0!</v>
      </c>
      <c r="J165" s="115" t="e">
        <f t="shared" si="5"/>
        <v>#DIV/0!</v>
      </c>
    </row>
    <row r="166" spans="1:10" ht="24.75" x14ac:dyDescent="0.25">
      <c r="A166" s="39">
        <v>20</v>
      </c>
      <c r="B166" s="50" t="s">
        <v>44</v>
      </c>
      <c r="C166" s="51">
        <v>614400</v>
      </c>
      <c r="D166" s="89"/>
      <c r="E166" s="89"/>
      <c r="F166" s="90">
        <f t="shared" si="3"/>
        <v>0</v>
      </c>
      <c r="G166" s="91"/>
      <c r="H166" s="87"/>
      <c r="I166" s="114" t="e">
        <f t="shared" si="4"/>
        <v>#DIV/0!</v>
      </c>
      <c r="J166" s="115" t="e">
        <f t="shared" si="5"/>
        <v>#DIV/0!</v>
      </c>
    </row>
    <row r="167" spans="1:10" ht="24.75" x14ac:dyDescent="0.25">
      <c r="A167" s="45">
        <v>21</v>
      </c>
      <c r="B167" s="53" t="s">
        <v>45</v>
      </c>
      <c r="C167" s="51">
        <v>614500</v>
      </c>
      <c r="D167" s="89"/>
      <c r="E167" s="89"/>
      <c r="F167" s="90">
        <f t="shared" si="3"/>
        <v>0</v>
      </c>
      <c r="G167" s="91"/>
      <c r="H167" s="87"/>
      <c r="I167" s="114" t="e">
        <f t="shared" si="4"/>
        <v>#DIV/0!</v>
      </c>
      <c r="J167" s="115" t="e">
        <f t="shared" si="5"/>
        <v>#DIV/0!</v>
      </c>
    </row>
    <row r="168" spans="1:10" ht="24.75" x14ac:dyDescent="0.25">
      <c r="A168" s="39">
        <v>22</v>
      </c>
      <c r="B168" s="50" t="s">
        <v>46</v>
      </c>
      <c r="C168" s="51">
        <v>614600</v>
      </c>
      <c r="D168" s="89"/>
      <c r="E168" s="89"/>
      <c r="F168" s="90">
        <f t="shared" si="3"/>
        <v>0</v>
      </c>
      <c r="G168" s="91"/>
      <c r="H168" s="87"/>
      <c r="I168" s="114" t="e">
        <f t="shared" si="4"/>
        <v>#DIV/0!</v>
      </c>
      <c r="J168" s="115" t="e">
        <f t="shared" si="5"/>
        <v>#DIV/0!</v>
      </c>
    </row>
    <row r="169" spans="1:10" ht="24.75" x14ac:dyDescent="0.25">
      <c r="A169" s="45">
        <v>23</v>
      </c>
      <c r="B169" s="52" t="s">
        <v>47</v>
      </c>
      <c r="C169" s="51">
        <v>614700</v>
      </c>
      <c r="D169" s="89"/>
      <c r="E169" s="89"/>
      <c r="F169" s="90">
        <f t="shared" si="3"/>
        <v>0</v>
      </c>
      <c r="G169" s="91"/>
      <c r="H169" s="87"/>
      <c r="I169" s="114" t="e">
        <f t="shared" si="4"/>
        <v>#DIV/0!</v>
      </c>
      <c r="J169" s="115" t="e">
        <f t="shared" si="5"/>
        <v>#DIV/0!</v>
      </c>
    </row>
    <row r="170" spans="1:10" x14ac:dyDescent="0.25">
      <c r="A170" s="39">
        <v>24</v>
      </c>
      <c r="B170" s="54" t="s">
        <v>48</v>
      </c>
      <c r="C170" s="55">
        <v>614800</v>
      </c>
      <c r="D170" s="89"/>
      <c r="E170" s="89"/>
      <c r="F170" s="90">
        <f t="shared" si="3"/>
        <v>0</v>
      </c>
      <c r="G170" s="91"/>
      <c r="H170" s="87"/>
      <c r="I170" s="114" t="e">
        <f t="shared" si="4"/>
        <v>#DIV/0!</v>
      </c>
      <c r="J170" s="115" t="e">
        <f t="shared" si="5"/>
        <v>#DIV/0!</v>
      </c>
    </row>
    <row r="171" spans="1:10" x14ac:dyDescent="0.25">
      <c r="A171" s="45">
        <v>25</v>
      </c>
      <c r="B171" s="54" t="s">
        <v>49</v>
      </c>
      <c r="C171" s="55">
        <v>614900</v>
      </c>
      <c r="D171" s="89"/>
      <c r="E171" s="89"/>
      <c r="F171" s="90"/>
      <c r="G171" s="85"/>
      <c r="H171" s="92"/>
      <c r="I171" s="114" t="e">
        <f t="shared" si="4"/>
        <v>#DIV/0!</v>
      </c>
      <c r="J171" s="115" t="e">
        <f t="shared" si="5"/>
        <v>#DIV/0!</v>
      </c>
    </row>
    <row r="172" spans="1:10" ht="24.75" x14ac:dyDescent="0.25">
      <c r="A172" s="39">
        <v>26</v>
      </c>
      <c r="B172" s="56" t="s">
        <v>50</v>
      </c>
      <c r="C172" s="57">
        <v>616000</v>
      </c>
      <c r="D172" s="90">
        <f>SUM(D173:D175)</f>
        <v>0</v>
      </c>
      <c r="E172" s="90">
        <f>SUM(E173:E175)</f>
        <v>0</v>
      </c>
      <c r="F172" s="90">
        <f t="shared" si="3"/>
        <v>0</v>
      </c>
      <c r="G172" s="90">
        <f>SUM(G173:G175)</f>
        <v>0</v>
      </c>
      <c r="H172" s="93">
        <f>SUM(H173:H175)</f>
        <v>0</v>
      </c>
      <c r="I172" s="114" t="e">
        <f t="shared" si="4"/>
        <v>#DIV/0!</v>
      </c>
      <c r="J172" s="115" t="e">
        <f t="shared" si="5"/>
        <v>#DIV/0!</v>
      </c>
    </row>
    <row r="173" spans="1:10" ht="24.75" x14ac:dyDescent="0.25">
      <c r="A173" s="45">
        <v>27</v>
      </c>
      <c r="B173" s="50" t="s">
        <v>51</v>
      </c>
      <c r="C173" s="51">
        <v>616100</v>
      </c>
      <c r="D173" s="89"/>
      <c r="E173" s="89"/>
      <c r="F173" s="90">
        <f t="shared" si="3"/>
        <v>0</v>
      </c>
      <c r="G173" s="91"/>
      <c r="H173" s="87"/>
      <c r="I173" s="114" t="e">
        <f t="shared" si="4"/>
        <v>#DIV/0!</v>
      </c>
      <c r="J173" s="115" t="e">
        <f t="shared" si="5"/>
        <v>#DIV/0!</v>
      </c>
    </row>
    <row r="174" spans="1:10" x14ac:dyDescent="0.25">
      <c r="A174" s="39">
        <v>28</v>
      </c>
      <c r="B174" s="50" t="s">
        <v>52</v>
      </c>
      <c r="C174" s="51">
        <v>616200</v>
      </c>
      <c r="D174" s="89"/>
      <c r="E174" s="89"/>
      <c r="F174" s="90">
        <f t="shared" si="3"/>
        <v>0</v>
      </c>
      <c r="G174" s="91"/>
      <c r="H174" s="87"/>
      <c r="I174" s="114" t="e">
        <f t="shared" si="4"/>
        <v>#DIV/0!</v>
      </c>
      <c r="J174" s="115" t="e">
        <f t="shared" si="5"/>
        <v>#DIV/0!</v>
      </c>
    </row>
    <row r="175" spans="1:10" ht="24.75" x14ac:dyDescent="0.25">
      <c r="A175" s="45">
        <v>29</v>
      </c>
      <c r="B175" s="50" t="s">
        <v>53</v>
      </c>
      <c r="C175" s="51">
        <v>616300</v>
      </c>
      <c r="D175" s="89"/>
      <c r="E175" s="89"/>
      <c r="F175" s="90">
        <f t="shared" si="3"/>
        <v>0</v>
      </c>
      <c r="G175" s="91"/>
      <c r="H175" s="87"/>
      <c r="I175" s="114" t="e">
        <f t="shared" si="4"/>
        <v>#DIV/0!</v>
      </c>
      <c r="J175" s="115" t="e">
        <f t="shared" si="5"/>
        <v>#DIV/0!</v>
      </c>
    </row>
    <row r="176" spans="1:10" ht="24.75" x14ac:dyDescent="0.25">
      <c r="A176" s="45">
        <v>30</v>
      </c>
      <c r="B176" s="40" t="s">
        <v>54</v>
      </c>
      <c r="C176" s="41"/>
      <c r="D176" s="42">
        <f>SUM(D177+D199)</f>
        <v>0</v>
      </c>
      <c r="E176" s="42">
        <f>SUM(E177+E199)</f>
        <v>0</v>
      </c>
      <c r="F176" s="42">
        <f>SUM(D176+E176)</f>
        <v>0</v>
      </c>
      <c r="G176" s="94">
        <f>SUM(G177+G199)</f>
        <v>0</v>
      </c>
      <c r="H176" s="94">
        <f>SUM(H177+H199)</f>
        <v>0</v>
      </c>
      <c r="I176" s="114" t="e">
        <f t="shared" si="4"/>
        <v>#DIV/0!</v>
      </c>
      <c r="J176" s="115" t="e">
        <f t="shared" si="5"/>
        <v>#DIV/0!</v>
      </c>
    </row>
    <row r="177" spans="1:10" ht="24.75" x14ac:dyDescent="0.25">
      <c r="A177" s="39">
        <v>31</v>
      </c>
      <c r="B177" s="46" t="s">
        <v>55</v>
      </c>
      <c r="C177" s="47">
        <v>821000</v>
      </c>
      <c r="D177" s="90">
        <f>SUM(D178+D179+D180+D195+D196+D198)</f>
        <v>0</v>
      </c>
      <c r="E177" s="90">
        <f>SUM(E178+E179+E180+E195+E196+E198)</f>
        <v>0</v>
      </c>
      <c r="F177" s="90">
        <f t="shared" si="3"/>
        <v>0</v>
      </c>
      <c r="G177" s="95">
        <f>SUM(G178+G179+G180+G195+G196+G198)</f>
        <v>0</v>
      </c>
      <c r="H177" s="90">
        <f>SUM(H178+H179+H180+H195+H196+H198)</f>
        <v>0</v>
      </c>
      <c r="I177" s="114" t="e">
        <f t="shared" si="4"/>
        <v>#DIV/0!</v>
      </c>
      <c r="J177" s="115" t="e">
        <f t="shared" si="5"/>
        <v>#DIV/0!</v>
      </c>
    </row>
    <row r="178" spans="1:10" ht="24.75" x14ac:dyDescent="0.25">
      <c r="A178" s="45">
        <v>32</v>
      </c>
      <c r="B178" s="58" t="s">
        <v>56</v>
      </c>
      <c r="C178" s="51">
        <v>821100</v>
      </c>
      <c r="D178" s="89"/>
      <c r="E178" s="89"/>
      <c r="F178" s="90">
        <f t="shared" si="3"/>
        <v>0</v>
      </c>
      <c r="G178" s="96"/>
      <c r="H178" s="97"/>
      <c r="I178" s="114" t="e">
        <f t="shared" si="4"/>
        <v>#DIV/0!</v>
      </c>
      <c r="J178" s="115" t="e">
        <f t="shared" si="5"/>
        <v>#DIV/0!</v>
      </c>
    </row>
    <row r="179" spans="1:10" x14ac:dyDescent="0.25">
      <c r="A179" s="39">
        <v>33</v>
      </c>
      <c r="B179" s="50" t="s">
        <v>57</v>
      </c>
      <c r="C179" s="51">
        <v>821200</v>
      </c>
      <c r="D179" s="89"/>
      <c r="E179" s="89"/>
      <c r="F179" s="90">
        <f t="shared" si="3"/>
        <v>0</v>
      </c>
      <c r="G179" s="91"/>
      <c r="H179" s="87"/>
      <c r="I179" s="114" t="e">
        <f t="shared" si="4"/>
        <v>#DIV/0!</v>
      </c>
      <c r="J179" s="115" t="e">
        <f t="shared" si="5"/>
        <v>#DIV/0!</v>
      </c>
    </row>
    <row r="180" spans="1:10" x14ac:dyDescent="0.25">
      <c r="A180" s="122">
        <v>34</v>
      </c>
      <c r="B180" s="108" t="s">
        <v>58</v>
      </c>
      <c r="C180" s="109">
        <v>821300</v>
      </c>
      <c r="D180" s="124">
        <f>SUM(D181:D194)</f>
        <v>0</v>
      </c>
      <c r="E180" s="124">
        <f>SUM(E181:E194)</f>
        <v>0</v>
      </c>
      <c r="F180" s="125">
        <f t="shared" si="3"/>
        <v>0</v>
      </c>
      <c r="G180" s="126">
        <f>SUM(G181:G194)</f>
        <v>0</v>
      </c>
      <c r="H180" s="113">
        <f>SUM(H181:H194)</f>
        <v>0</v>
      </c>
      <c r="I180" s="114" t="e">
        <f t="shared" si="4"/>
        <v>#DIV/0!</v>
      </c>
      <c r="J180" s="115" t="e">
        <f t="shared" si="5"/>
        <v>#DIV/0!</v>
      </c>
    </row>
    <row r="181" spans="1:10" x14ac:dyDescent="0.25">
      <c r="A181" s="45"/>
      <c r="B181" s="140" t="s">
        <v>213</v>
      </c>
      <c r="C181" s="135">
        <v>821311</v>
      </c>
      <c r="D181" s="89"/>
      <c r="E181" s="89"/>
      <c r="F181" s="145">
        <f t="shared" si="3"/>
        <v>0</v>
      </c>
      <c r="G181" s="91"/>
      <c r="H181" s="127"/>
      <c r="I181" s="128" t="e">
        <f t="shared" si="4"/>
        <v>#DIV/0!</v>
      </c>
      <c r="J181" s="129" t="e">
        <f t="shared" si="5"/>
        <v>#DIV/0!</v>
      </c>
    </row>
    <row r="182" spans="1:10" x14ac:dyDescent="0.25">
      <c r="A182" s="45"/>
      <c r="B182" s="140" t="s">
        <v>214</v>
      </c>
      <c r="C182" s="135">
        <v>821312</v>
      </c>
      <c r="D182" s="89"/>
      <c r="E182" s="89"/>
      <c r="F182" s="145">
        <f t="shared" si="3"/>
        <v>0</v>
      </c>
      <c r="G182" s="91"/>
      <c r="H182" s="127"/>
      <c r="I182" s="128" t="e">
        <f t="shared" si="4"/>
        <v>#DIV/0!</v>
      </c>
      <c r="J182" s="129" t="e">
        <f t="shared" si="5"/>
        <v>#DIV/0!</v>
      </c>
    </row>
    <row r="183" spans="1:10" x14ac:dyDescent="0.25">
      <c r="A183" s="45"/>
      <c r="B183" s="140" t="s">
        <v>215</v>
      </c>
      <c r="C183" s="135">
        <v>821313</v>
      </c>
      <c r="D183" s="89"/>
      <c r="E183" s="89"/>
      <c r="F183" s="145">
        <f t="shared" si="3"/>
        <v>0</v>
      </c>
      <c r="G183" s="91"/>
      <c r="H183" s="127"/>
      <c r="I183" s="128" t="e">
        <f t="shared" si="4"/>
        <v>#DIV/0!</v>
      </c>
      <c r="J183" s="129" t="e">
        <f t="shared" si="5"/>
        <v>#DIV/0!</v>
      </c>
    </row>
    <row r="184" spans="1:10" x14ac:dyDescent="0.25">
      <c r="A184" s="45"/>
      <c r="B184" s="140" t="s">
        <v>216</v>
      </c>
      <c r="C184" s="135">
        <v>821314</v>
      </c>
      <c r="D184" s="89"/>
      <c r="E184" s="89"/>
      <c r="F184" s="145">
        <f t="shared" si="3"/>
        <v>0</v>
      </c>
      <c r="G184" s="91"/>
      <c r="H184" s="127"/>
      <c r="I184" s="128" t="e">
        <f t="shared" si="4"/>
        <v>#DIV/0!</v>
      </c>
      <c r="J184" s="129" t="e">
        <f t="shared" si="5"/>
        <v>#DIV/0!</v>
      </c>
    </row>
    <row r="185" spans="1:10" x14ac:dyDescent="0.25">
      <c r="A185" s="45"/>
      <c r="B185" s="140" t="s">
        <v>217</v>
      </c>
      <c r="C185" s="135">
        <v>821319</v>
      </c>
      <c r="D185" s="89"/>
      <c r="E185" s="89"/>
      <c r="F185" s="145">
        <f t="shared" si="3"/>
        <v>0</v>
      </c>
      <c r="G185" s="91"/>
      <c r="H185" s="127"/>
      <c r="I185" s="128" t="e">
        <f t="shared" si="4"/>
        <v>#DIV/0!</v>
      </c>
      <c r="J185" s="129" t="e">
        <f t="shared" si="5"/>
        <v>#DIV/0!</v>
      </c>
    </row>
    <row r="186" spans="1:10" x14ac:dyDescent="0.25">
      <c r="A186" s="45"/>
      <c r="B186" s="140" t="s">
        <v>218</v>
      </c>
      <c r="C186" s="135">
        <v>821321</v>
      </c>
      <c r="D186" s="89"/>
      <c r="E186" s="89"/>
      <c r="F186" s="145">
        <f t="shared" si="3"/>
        <v>0</v>
      </c>
      <c r="G186" s="91"/>
      <c r="H186" s="127"/>
      <c r="I186" s="128" t="e">
        <f t="shared" si="4"/>
        <v>#DIV/0!</v>
      </c>
      <c r="J186" s="129" t="e">
        <f t="shared" si="5"/>
        <v>#DIV/0!</v>
      </c>
    </row>
    <row r="187" spans="1:10" x14ac:dyDescent="0.25">
      <c r="A187" s="45"/>
      <c r="B187" s="140" t="s">
        <v>219</v>
      </c>
      <c r="C187" s="135">
        <v>821329</v>
      </c>
      <c r="D187" s="89"/>
      <c r="E187" s="89"/>
      <c r="F187" s="145">
        <f t="shared" si="3"/>
        <v>0</v>
      </c>
      <c r="G187" s="91"/>
      <c r="H187" s="127"/>
      <c r="I187" s="128" t="e">
        <f t="shared" si="4"/>
        <v>#DIV/0!</v>
      </c>
      <c r="J187" s="129" t="e">
        <f t="shared" si="5"/>
        <v>#DIV/0!</v>
      </c>
    </row>
    <row r="188" spans="1:10" x14ac:dyDescent="0.25">
      <c r="A188" s="45"/>
      <c r="B188" s="140" t="s">
        <v>220</v>
      </c>
      <c r="C188" s="135">
        <v>821334</v>
      </c>
      <c r="D188" s="89"/>
      <c r="E188" s="89"/>
      <c r="F188" s="145">
        <f t="shared" si="3"/>
        <v>0</v>
      </c>
      <c r="G188" s="91"/>
      <c r="H188" s="127"/>
      <c r="I188" s="128" t="e">
        <f t="shared" si="4"/>
        <v>#DIV/0!</v>
      </c>
      <c r="J188" s="129" t="e">
        <f t="shared" si="5"/>
        <v>#DIV/0!</v>
      </c>
    </row>
    <row r="189" spans="1:10" x14ac:dyDescent="0.25">
      <c r="A189" s="45"/>
      <c r="B189" s="140" t="s">
        <v>221</v>
      </c>
      <c r="C189" s="135">
        <v>821341</v>
      </c>
      <c r="D189" s="89"/>
      <c r="E189" s="89"/>
      <c r="F189" s="145">
        <f t="shared" si="3"/>
        <v>0</v>
      </c>
      <c r="G189" s="91"/>
      <c r="H189" s="127"/>
      <c r="I189" s="128" t="e">
        <f t="shared" si="4"/>
        <v>#DIV/0!</v>
      </c>
      <c r="J189" s="129" t="e">
        <f t="shared" si="5"/>
        <v>#DIV/0!</v>
      </c>
    </row>
    <row r="190" spans="1:10" x14ac:dyDescent="0.25">
      <c r="A190" s="45"/>
      <c r="B190" s="140" t="s">
        <v>222</v>
      </c>
      <c r="C190" s="135">
        <v>821372</v>
      </c>
      <c r="D190" s="89"/>
      <c r="E190" s="89"/>
      <c r="F190" s="145">
        <f t="shared" si="3"/>
        <v>0</v>
      </c>
      <c r="G190" s="91"/>
      <c r="H190" s="127"/>
      <c r="I190" s="128" t="e">
        <f t="shared" si="4"/>
        <v>#DIV/0!</v>
      </c>
      <c r="J190" s="129" t="e">
        <f t="shared" si="5"/>
        <v>#DIV/0!</v>
      </c>
    </row>
    <row r="191" spans="1:10" x14ac:dyDescent="0.25">
      <c r="A191" s="45"/>
      <c r="B191" s="140" t="s">
        <v>223</v>
      </c>
      <c r="C191" s="135">
        <v>821361</v>
      </c>
      <c r="D191" s="89"/>
      <c r="E191" s="89"/>
      <c r="F191" s="145">
        <f t="shared" si="3"/>
        <v>0</v>
      </c>
      <c r="G191" s="91"/>
      <c r="H191" s="127"/>
      <c r="I191" s="128" t="e">
        <f t="shared" si="4"/>
        <v>#DIV/0!</v>
      </c>
      <c r="J191" s="129" t="e">
        <f t="shared" si="5"/>
        <v>#DIV/0!</v>
      </c>
    </row>
    <row r="192" spans="1:10" x14ac:dyDescent="0.25">
      <c r="A192" s="45"/>
      <c r="B192" s="140" t="s">
        <v>224</v>
      </c>
      <c r="C192" s="135">
        <v>821371</v>
      </c>
      <c r="D192" s="89"/>
      <c r="E192" s="89"/>
      <c r="F192" s="145">
        <f t="shared" si="3"/>
        <v>0</v>
      </c>
      <c r="G192" s="91"/>
      <c r="H192" s="127"/>
      <c r="I192" s="128" t="e">
        <f t="shared" si="4"/>
        <v>#DIV/0!</v>
      </c>
      <c r="J192" s="129" t="e">
        <f t="shared" si="5"/>
        <v>#DIV/0!</v>
      </c>
    </row>
    <row r="193" spans="1:10" x14ac:dyDescent="0.25">
      <c r="A193" s="45"/>
      <c r="B193" s="140" t="s">
        <v>225</v>
      </c>
      <c r="C193" s="135">
        <v>821395</v>
      </c>
      <c r="D193" s="89"/>
      <c r="E193" s="89"/>
      <c r="F193" s="145">
        <f t="shared" si="3"/>
        <v>0</v>
      </c>
      <c r="G193" s="91"/>
      <c r="H193" s="127"/>
      <c r="I193" s="128" t="e">
        <f t="shared" si="4"/>
        <v>#DIV/0!</v>
      </c>
      <c r="J193" s="129" t="e">
        <f t="shared" si="5"/>
        <v>#DIV/0!</v>
      </c>
    </row>
    <row r="194" spans="1:10" x14ac:dyDescent="0.25">
      <c r="A194" s="45"/>
      <c r="B194" s="50"/>
      <c r="C194" s="51"/>
      <c r="D194" s="89"/>
      <c r="E194" s="89"/>
      <c r="F194" s="90"/>
      <c r="G194" s="91"/>
      <c r="H194" s="127"/>
      <c r="I194" s="128" t="e">
        <f t="shared" si="4"/>
        <v>#DIV/0!</v>
      </c>
      <c r="J194" s="129" t="e">
        <f t="shared" si="5"/>
        <v>#DIV/0!</v>
      </c>
    </row>
    <row r="195" spans="1:10" ht="24.75" x14ac:dyDescent="0.25">
      <c r="A195" s="39">
        <v>35</v>
      </c>
      <c r="B195" s="50" t="s">
        <v>59</v>
      </c>
      <c r="C195" s="51">
        <v>821400</v>
      </c>
      <c r="D195" s="89"/>
      <c r="E195" s="89"/>
      <c r="F195" s="90">
        <f t="shared" si="3"/>
        <v>0</v>
      </c>
      <c r="G195" s="91"/>
      <c r="H195" s="127"/>
      <c r="I195" s="114" t="e">
        <f t="shared" si="4"/>
        <v>#DIV/0!</v>
      </c>
      <c r="J195" s="115" t="e">
        <f t="shared" si="5"/>
        <v>#DIV/0!</v>
      </c>
    </row>
    <row r="196" spans="1:10" ht="24.75" x14ac:dyDescent="0.25">
      <c r="A196" s="122">
        <v>36</v>
      </c>
      <c r="B196" s="108" t="s">
        <v>60</v>
      </c>
      <c r="C196" s="109">
        <v>821500</v>
      </c>
      <c r="D196" s="124">
        <f>SUM(D197)</f>
        <v>0</v>
      </c>
      <c r="E196" s="124">
        <f>SUM(E197)</f>
        <v>0</v>
      </c>
      <c r="F196" s="125">
        <f t="shared" si="3"/>
        <v>0</v>
      </c>
      <c r="G196" s="126">
        <f>SUM(G197)</f>
        <v>0</v>
      </c>
      <c r="H196" s="113">
        <f>SUM(H197)</f>
        <v>0</v>
      </c>
      <c r="I196" s="114" t="e">
        <f t="shared" si="4"/>
        <v>#DIV/0!</v>
      </c>
      <c r="J196" s="115" t="e">
        <f t="shared" si="5"/>
        <v>#DIV/0!</v>
      </c>
    </row>
    <row r="197" spans="1:10" x14ac:dyDescent="0.25">
      <c r="A197" s="45"/>
      <c r="B197" s="141" t="s">
        <v>226</v>
      </c>
      <c r="C197" s="138">
        <v>821512</v>
      </c>
      <c r="D197" s="89"/>
      <c r="E197" s="89"/>
      <c r="F197" s="90"/>
      <c r="G197" s="91"/>
      <c r="H197" s="87"/>
      <c r="I197" s="128" t="e">
        <f t="shared" si="4"/>
        <v>#DIV/0!</v>
      </c>
      <c r="J197" s="129" t="e">
        <f t="shared" si="5"/>
        <v>#DIV/0!</v>
      </c>
    </row>
    <row r="198" spans="1:10" ht="24.75" x14ac:dyDescent="0.25">
      <c r="A198" s="39">
        <v>37</v>
      </c>
      <c r="B198" s="50" t="s">
        <v>61</v>
      </c>
      <c r="C198" s="51">
        <v>821600</v>
      </c>
      <c r="D198" s="89"/>
      <c r="E198" s="89"/>
      <c r="F198" s="90">
        <f t="shared" si="3"/>
        <v>0</v>
      </c>
      <c r="G198" s="91"/>
      <c r="H198" s="87"/>
      <c r="I198" s="114" t="e">
        <f t="shared" si="4"/>
        <v>#DIV/0!</v>
      </c>
      <c r="J198" s="115" t="e">
        <f t="shared" si="5"/>
        <v>#DIV/0!</v>
      </c>
    </row>
    <row r="199" spans="1:10" ht="24.75" x14ac:dyDescent="0.25">
      <c r="A199" s="45">
        <v>38</v>
      </c>
      <c r="B199" s="46" t="s">
        <v>62</v>
      </c>
      <c r="C199" s="47">
        <v>615000</v>
      </c>
      <c r="D199" s="90">
        <f>SUM(D200:D202)</f>
        <v>0</v>
      </c>
      <c r="E199" s="90">
        <f>SUM(E200:E202)</f>
        <v>0</v>
      </c>
      <c r="F199" s="90">
        <f t="shared" si="3"/>
        <v>0</v>
      </c>
      <c r="G199" s="95">
        <f>SUM(G200:G202)</f>
        <v>0</v>
      </c>
      <c r="H199" s="90">
        <f>SUM(H200:H202)</f>
        <v>0</v>
      </c>
      <c r="I199" s="114" t="e">
        <f t="shared" si="4"/>
        <v>#DIV/0!</v>
      </c>
      <c r="J199" s="115" t="e">
        <f t="shared" si="5"/>
        <v>#DIV/0!</v>
      </c>
    </row>
    <row r="200" spans="1:10" ht="24.75" x14ac:dyDescent="0.25">
      <c r="A200" s="39">
        <v>39</v>
      </c>
      <c r="B200" s="52" t="s">
        <v>63</v>
      </c>
      <c r="C200" s="59">
        <v>615100</v>
      </c>
      <c r="D200" s="89"/>
      <c r="E200" s="89"/>
      <c r="F200" s="90">
        <f t="shared" si="3"/>
        <v>0</v>
      </c>
      <c r="G200" s="91"/>
      <c r="H200" s="87"/>
      <c r="I200" s="114" t="e">
        <f t="shared" si="4"/>
        <v>#DIV/0!</v>
      </c>
      <c r="J200" s="115" t="e">
        <f t="shared" si="5"/>
        <v>#DIV/0!</v>
      </c>
    </row>
    <row r="201" spans="1:10" ht="36.75" x14ac:dyDescent="0.25">
      <c r="A201" s="45">
        <v>40</v>
      </c>
      <c r="B201" s="60" t="s">
        <v>64</v>
      </c>
      <c r="C201" s="51">
        <v>615200</v>
      </c>
      <c r="D201" s="89"/>
      <c r="E201" s="89"/>
      <c r="F201" s="90">
        <f t="shared" si="3"/>
        <v>0</v>
      </c>
      <c r="G201" s="91"/>
      <c r="H201" s="87"/>
      <c r="I201" s="114" t="e">
        <f t="shared" si="4"/>
        <v>#DIV/0!</v>
      </c>
      <c r="J201" s="115" t="e">
        <f t="shared" si="5"/>
        <v>#DIV/0!</v>
      </c>
    </row>
    <row r="202" spans="1:10" ht="24.75" x14ac:dyDescent="0.25">
      <c r="A202" s="39">
        <v>41</v>
      </c>
      <c r="B202" s="52" t="s">
        <v>65</v>
      </c>
      <c r="C202" s="51">
        <v>615300</v>
      </c>
      <c r="D202" s="98"/>
      <c r="E202" s="98"/>
      <c r="F202" s="99">
        <f t="shared" si="3"/>
        <v>0</v>
      </c>
      <c r="G202" s="100"/>
      <c r="H202" s="97"/>
      <c r="I202" s="114" t="e">
        <f t="shared" si="4"/>
        <v>#DIV/0!</v>
      </c>
      <c r="J202" s="115" t="e">
        <f t="shared" si="5"/>
        <v>#DIV/0!</v>
      </c>
    </row>
    <row r="203" spans="1:10" ht="24.75" x14ac:dyDescent="0.25">
      <c r="A203" s="45">
        <v>42</v>
      </c>
      <c r="B203" s="61" t="s">
        <v>66</v>
      </c>
      <c r="C203" s="41">
        <v>822000</v>
      </c>
      <c r="D203" s="101">
        <f>SUM(D204:D210)</f>
        <v>0</v>
      </c>
      <c r="E203" s="101">
        <f>SUM(E204:E210)</f>
        <v>0</v>
      </c>
      <c r="F203" s="101">
        <f t="shared" si="3"/>
        <v>0</v>
      </c>
      <c r="G203" s="102">
        <f>SUM(G204:G210)</f>
        <v>0</v>
      </c>
      <c r="H203" s="131">
        <f>SUM(H204:H210)</f>
        <v>0</v>
      </c>
      <c r="I203" s="132" t="e">
        <f t="shared" si="4"/>
        <v>#DIV/0!</v>
      </c>
      <c r="J203" s="133" t="e">
        <f t="shared" si="5"/>
        <v>#DIV/0!</v>
      </c>
    </row>
    <row r="204" spans="1:10" ht="24" x14ac:dyDescent="0.25">
      <c r="A204" s="39">
        <v>43</v>
      </c>
      <c r="B204" s="62" t="s">
        <v>67</v>
      </c>
      <c r="C204" s="55">
        <v>822100</v>
      </c>
      <c r="D204" s="98"/>
      <c r="E204" s="98"/>
      <c r="F204" s="99">
        <f t="shared" si="3"/>
        <v>0</v>
      </c>
      <c r="G204" s="100"/>
      <c r="H204" s="97"/>
      <c r="I204" s="114" t="e">
        <f t="shared" si="4"/>
        <v>#DIV/0!</v>
      </c>
      <c r="J204" s="115" t="e">
        <f t="shared" si="5"/>
        <v>#DIV/0!</v>
      </c>
    </row>
    <row r="205" spans="1:10" ht="24" x14ac:dyDescent="0.25">
      <c r="A205" s="45">
        <v>44</v>
      </c>
      <c r="B205" s="62" t="s">
        <v>68</v>
      </c>
      <c r="C205" s="55">
        <v>822200</v>
      </c>
      <c r="D205" s="98"/>
      <c r="E205" s="98"/>
      <c r="F205" s="99">
        <f t="shared" si="3"/>
        <v>0</v>
      </c>
      <c r="G205" s="100"/>
      <c r="H205" s="97"/>
      <c r="I205" s="114" t="e">
        <f t="shared" si="4"/>
        <v>#DIV/0!</v>
      </c>
      <c r="J205" s="115" t="e">
        <f t="shared" si="5"/>
        <v>#DIV/0!</v>
      </c>
    </row>
    <row r="206" spans="1:10" ht="24" x14ac:dyDescent="0.25">
      <c r="A206" s="39">
        <v>45</v>
      </c>
      <c r="B206" s="62" t="s">
        <v>69</v>
      </c>
      <c r="C206" s="55">
        <v>822300</v>
      </c>
      <c r="D206" s="98"/>
      <c r="E206" s="98"/>
      <c r="F206" s="99">
        <f t="shared" si="3"/>
        <v>0</v>
      </c>
      <c r="G206" s="100"/>
      <c r="H206" s="97"/>
      <c r="I206" s="114" t="e">
        <f t="shared" si="4"/>
        <v>#DIV/0!</v>
      </c>
      <c r="J206" s="115" t="e">
        <f t="shared" si="5"/>
        <v>#DIV/0!</v>
      </c>
    </row>
    <row r="207" spans="1:10" ht="24.75" x14ac:dyDescent="0.25">
      <c r="A207" s="45">
        <v>46</v>
      </c>
      <c r="B207" s="63" t="s">
        <v>70</v>
      </c>
      <c r="C207" s="55">
        <v>822400</v>
      </c>
      <c r="D207" s="98"/>
      <c r="E207" s="98"/>
      <c r="F207" s="99">
        <f t="shared" si="3"/>
        <v>0</v>
      </c>
      <c r="G207" s="100"/>
      <c r="H207" s="97"/>
      <c r="I207" s="114" t="e">
        <f t="shared" si="4"/>
        <v>#DIV/0!</v>
      </c>
      <c r="J207" s="115" t="e">
        <f t="shared" si="5"/>
        <v>#DIV/0!</v>
      </c>
    </row>
    <row r="208" spans="1:10" ht="36.75" x14ac:dyDescent="0.25">
      <c r="A208" s="39">
        <v>47</v>
      </c>
      <c r="B208" s="63" t="s">
        <v>71</v>
      </c>
      <c r="C208" s="55">
        <v>822500</v>
      </c>
      <c r="D208" s="98"/>
      <c r="E208" s="98"/>
      <c r="F208" s="99">
        <f t="shared" si="3"/>
        <v>0</v>
      </c>
      <c r="G208" s="100"/>
      <c r="H208" s="97"/>
      <c r="I208" s="114" t="e">
        <f t="shared" si="4"/>
        <v>#DIV/0!</v>
      </c>
      <c r="J208" s="115" t="e">
        <f t="shared" si="5"/>
        <v>#DIV/0!</v>
      </c>
    </row>
    <row r="209" spans="1:10" ht="24" x14ac:dyDescent="0.25">
      <c r="A209" s="45">
        <v>48</v>
      </c>
      <c r="B209" s="62" t="s">
        <v>72</v>
      </c>
      <c r="C209" s="55">
        <v>822600</v>
      </c>
      <c r="D209" s="98"/>
      <c r="E209" s="98"/>
      <c r="F209" s="99">
        <f t="shared" si="3"/>
        <v>0</v>
      </c>
      <c r="G209" s="100"/>
      <c r="H209" s="97"/>
      <c r="I209" s="114" t="e">
        <f t="shared" si="4"/>
        <v>#DIV/0!</v>
      </c>
      <c r="J209" s="115" t="e">
        <f t="shared" si="5"/>
        <v>#DIV/0!</v>
      </c>
    </row>
    <row r="210" spans="1:10" x14ac:dyDescent="0.25">
      <c r="A210" s="39">
        <v>49</v>
      </c>
      <c r="B210" s="62" t="s">
        <v>73</v>
      </c>
      <c r="C210" s="55">
        <v>822700</v>
      </c>
      <c r="D210" s="98"/>
      <c r="E210" s="98"/>
      <c r="F210" s="99">
        <f t="shared" si="3"/>
        <v>0</v>
      </c>
      <c r="G210" s="100"/>
      <c r="H210" s="97"/>
      <c r="I210" s="114" t="e">
        <f t="shared" si="4"/>
        <v>#DIV/0!</v>
      </c>
      <c r="J210" s="115" t="e">
        <f t="shared" si="5"/>
        <v>#DIV/0!</v>
      </c>
    </row>
    <row r="211" spans="1:10" ht="24.75" x14ac:dyDescent="0.25">
      <c r="A211" s="45">
        <v>50</v>
      </c>
      <c r="B211" s="40" t="s">
        <v>74</v>
      </c>
      <c r="C211" s="41">
        <v>823000</v>
      </c>
      <c r="D211" s="101">
        <f>SUM(D212:D214)</f>
        <v>0</v>
      </c>
      <c r="E211" s="101">
        <f>SUM(E212:E214)</f>
        <v>0</v>
      </c>
      <c r="F211" s="101">
        <f t="shared" si="3"/>
        <v>0</v>
      </c>
      <c r="G211" s="102">
        <f>SUM(G212:G214)</f>
        <v>0</v>
      </c>
      <c r="H211" s="101">
        <f>SUM(H212:H214)</f>
        <v>0</v>
      </c>
      <c r="I211" s="132" t="e">
        <f t="shared" si="4"/>
        <v>#DIV/0!</v>
      </c>
      <c r="J211" s="133" t="e">
        <f t="shared" si="5"/>
        <v>#DIV/0!</v>
      </c>
    </row>
    <row r="212" spans="1:10" ht="24" x14ac:dyDescent="0.25">
      <c r="A212" s="39">
        <v>51</v>
      </c>
      <c r="B212" s="64" t="s">
        <v>75</v>
      </c>
      <c r="C212" s="51">
        <v>823100</v>
      </c>
      <c r="D212" s="98"/>
      <c r="E212" s="98"/>
      <c r="F212" s="99">
        <f t="shared" si="3"/>
        <v>0</v>
      </c>
      <c r="G212" s="100"/>
      <c r="H212" s="97"/>
      <c r="I212" s="114" t="e">
        <f t="shared" si="4"/>
        <v>#DIV/0!</v>
      </c>
      <c r="J212" s="115" t="e">
        <f t="shared" si="5"/>
        <v>#DIV/0!</v>
      </c>
    </row>
    <row r="213" spans="1:10" x14ac:dyDescent="0.25">
      <c r="A213" s="45">
        <v>52</v>
      </c>
      <c r="B213" s="64" t="s">
        <v>76</v>
      </c>
      <c r="C213" s="51">
        <v>823200</v>
      </c>
      <c r="D213" s="98"/>
      <c r="E213" s="98"/>
      <c r="F213" s="99">
        <f t="shared" si="3"/>
        <v>0</v>
      </c>
      <c r="G213" s="100"/>
      <c r="H213" s="97"/>
      <c r="I213" s="114" t="e">
        <f t="shared" si="4"/>
        <v>#DIV/0!</v>
      </c>
      <c r="J213" s="115" t="e">
        <f t="shared" si="5"/>
        <v>#DIV/0!</v>
      </c>
    </row>
    <row r="214" spans="1:10" ht="24" x14ac:dyDescent="0.25">
      <c r="A214" s="39">
        <v>53</v>
      </c>
      <c r="B214" s="62" t="s">
        <v>77</v>
      </c>
      <c r="C214" s="55">
        <v>823300</v>
      </c>
      <c r="D214" s="98"/>
      <c r="E214" s="98"/>
      <c r="F214" s="99">
        <f t="shared" si="3"/>
        <v>0</v>
      </c>
      <c r="G214" s="100"/>
      <c r="H214" s="97"/>
      <c r="I214" s="114" t="e">
        <f t="shared" si="4"/>
        <v>#DIV/0!</v>
      </c>
      <c r="J214" s="115" t="e">
        <f t="shared" si="5"/>
        <v>#DIV/0!</v>
      </c>
    </row>
    <row r="215" spans="1:10" x14ac:dyDescent="0.25">
      <c r="A215" s="39">
        <v>54</v>
      </c>
      <c r="B215" s="40" t="s">
        <v>78</v>
      </c>
      <c r="C215" s="65"/>
      <c r="D215" s="103"/>
      <c r="E215" s="103"/>
      <c r="F215" s="104">
        <f t="shared" si="3"/>
        <v>0</v>
      </c>
      <c r="G215" s="103"/>
      <c r="H215" s="103"/>
      <c r="I215" s="43" t="e">
        <f t="shared" si="4"/>
        <v>#DIV/0!</v>
      </c>
      <c r="J215" s="133" t="e">
        <f t="shared" si="5"/>
        <v>#DIV/0!</v>
      </c>
    </row>
    <row r="216" spans="1:10" x14ac:dyDescent="0.25">
      <c r="A216" s="45">
        <v>55</v>
      </c>
      <c r="B216" s="66" t="s">
        <v>79</v>
      </c>
      <c r="C216" s="67"/>
      <c r="D216" s="42">
        <f>SUM(D17+D215)</f>
        <v>0</v>
      </c>
      <c r="E216" s="42">
        <f>SUM(E17+E215)</f>
        <v>0</v>
      </c>
      <c r="F216" s="42">
        <f>SUM(D216:E216)</f>
        <v>0</v>
      </c>
      <c r="G216" s="80">
        <f>SUM(G17+G215)</f>
        <v>0</v>
      </c>
      <c r="H216" s="42">
        <f>SUM(H17+H215)</f>
        <v>14893</v>
      </c>
      <c r="I216" s="43" t="e">
        <f>SUM(G216/F216)</f>
        <v>#DIV/0!</v>
      </c>
      <c r="J216" s="44">
        <f>SUM(G216/H216)</f>
        <v>0</v>
      </c>
    </row>
    <row r="217" spans="1:10" x14ac:dyDescent="0.25">
      <c r="A217" s="68"/>
      <c r="B217" s="68"/>
      <c r="C217" s="68"/>
      <c r="D217" s="68"/>
      <c r="E217" s="68"/>
      <c r="F217" s="68"/>
      <c r="G217" s="68"/>
      <c r="H217" s="68"/>
      <c r="I217" s="68"/>
      <c r="J217" s="68"/>
    </row>
    <row r="218" spans="1:10" x14ac:dyDescent="0.25">
      <c r="A218" s="68"/>
      <c r="B218" s="69"/>
      <c r="C218" s="70"/>
      <c r="D218" s="70"/>
      <c r="E218" s="70"/>
      <c r="F218" s="70"/>
      <c r="G218" s="71"/>
      <c r="H218" s="71" t="s">
        <v>80</v>
      </c>
      <c r="I218" s="70"/>
      <c r="J218" s="70"/>
    </row>
    <row r="219" spans="1:10" x14ac:dyDescent="0.25">
      <c r="A219" s="68"/>
      <c r="B219" s="69"/>
      <c r="C219" s="70"/>
      <c r="D219" s="70"/>
      <c r="E219" s="70"/>
      <c r="F219" s="70"/>
      <c r="G219" s="72"/>
      <c r="H219" s="72" t="s">
        <v>81</v>
      </c>
      <c r="I219" s="249"/>
      <c r="J219" s="249"/>
    </row>
  </sheetData>
  <mergeCells count="3">
    <mergeCell ref="A12:J12"/>
    <mergeCell ref="A13:J13"/>
    <mergeCell ref="I219:J2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Obrazac 2. Zbirni</vt:lpstr>
      <vt:lpstr>Obrazac 2. SUD</vt:lpstr>
      <vt:lpstr>Obrazac 2. IPA-2012</vt:lpstr>
      <vt:lpstr>Obrazac 2.TEKUĆA REZERVA)</vt:lpstr>
      <vt:lpstr>donacija.</vt:lpstr>
      <vt:lpstr>obr obraz 4-1</vt:lpstr>
      <vt:lpstr>obrazac 2 osce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Sejda Fukelj</dc:creator>
  <cp:lastModifiedBy>Sejda Fukelj</cp:lastModifiedBy>
  <cp:lastPrinted>2016-02-17T13:13:02Z</cp:lastPrinted>
  <dcterms:created xsi:type="dcterms:W3CDTF">2015-04-14T10:29:18Z</dcterms:created>
  <dcterms:modified xsi:type="dcterms:W3CDTF">2016-02-18T09:31:04Z</dcterms:modified>
</cp:coreProperties>
</file>